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5480" windowHeight="11640"/>
  </bookViews>
  <sheets>
    <sheet name="Эффективность" sheetId="1" r:id="rId1"/>
  </sheets>
  <definedNames>
    <definedName name="_edn1" localSheetId="0">Эффективность!#REF!</definedName>
    <definedName name="_ednref1" localSheetId="0">Эффективность!$F$11</definedName>
    <definedName name="_xlnm.Print_Titles" localSheetId="0">Эффективность!#REF!</definedName>
    <definedName name="_xlnm.Print_Area" localSheetId="0">Эффективность!$A$1:$V$30</definedName>
  </definedNames>
  <calcPr calcId="125725"/>
</workbook>
</file>

<file path=xl/calcChain.xml><?xml version="1.0" encoding="utf-8"?>
<calcChain xmlns="http://schemas.openxmlformats.org/spreadsheetml/2006/main">
  <c r="L16" i="1"/>
  <c r="H16"/>
  <c r="L21"/>
  <c r="K21"/>
  <c r="H21"/>
  <c r="G21"/>
  <c r="N23"/>
  <c r="U22"/>
  <c r="R22"/>
  <c r="N22"/>
  <c r="Q15"/>
  <c r="P15"/>
  <c r="E15"/>
  <c r="D15"/>
  <c r="C15"/>
  <c r="C14"/>
  <c r="R24"/>
  <c r="U24" s="1"/>
  <c r="N24"/>
  <c r="R21"/>
  <c r="U21" s="1"/>
  <c r="R20"/>
  <c r="U20" s="1"/>
  <c r="N20"/>
  <c r="N19"/>
  <c r="R19"/>
  <c r="U19" s="1"/>
  <c r="R18"/>
  <c r="U18" s="1"/>
  <c r="N18"/>
  <c r="R17"/>
  <c r="U17" s="1"/>
  <c r="N17"/>
  <c r="E17"/>
  <c r="R16"/>
  <c r="C16"/>
  <c r="D16"/>
  <c r="U16"/>
  <c r="U15"/>
  <c r="N16" l="1"/>
  <c r="N21"/>
  <c r="O15"/>
  <c r="V15" s="1"/>
  <c r="E16"/>
</calcChain>
</file>

<file path=xl/sharedStrings.xml><?xml version="1.0" encoding="utf-8"?>
<sst xmlns="http://schemas.openxmlformats.org/spreadsheetml/2006/main" count="89" uniqueCount="49">
  <si>
    <t>краевой бюджет</t>
  </si>
  <si>
    <t>местный бюджет</t>
  </si>
  <si>
    <t>Х</t>
  </si>
  <si>
    <t>№ п/п</t>
  </si>
  <si>
    <t>Наименование</t>
  </si>
  <si>
    <t>Количество мероприятий, запланированных к исполнению в отчетном периоде</t>
  </si>
  <si>
    <t>Количество мероприятий, фактически исполненных в отчетном периоде</t>
  </si>
  <si>
    <t>Оценка степени реализации мероприятий</t>
  </si>
  <si>
    <t>Оценка степени соответствия запланированному уровню расходов</t>
  </si>
  <si>
    <t>Оценка эффективности использования финансовых ресурсов</t>
  </si>
  <si>
    <t>Плановое значение целевого показателя</t>
  </si>
  <si>
    <t>Значение целевого показателя, фактически достигнутое на конец отчетного периода</t>
  </si>
  <si>
    <t>федеральный бюджет</t>
  </si>
  <si>
    <t>Степень достижения планового значения целевого показателя</t>
  </si>
  <si>
    <t>Оценка степени реализации подпрограммы (ведомственной целевой программы)</t>
  </si>
  <si>
    <t>Оценка эффективности реализации подпрограммы (ведомственной целевой программы)</t>
  </si>
  <si>
    <t>внебюджетные источники</t>
  </si>
  <si>
    <t xml:space="preserve">(высокой, средней, удовлетворительной, неудовлетворительной)
</t>
  </si>
  <si>
    <r>
      <t>Плановые расходы на реализацию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</si>
  <si>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 xml:space="preserve">Фактические расходы на реализацию </t>
  </si>
  <si>
    <t>Оценка степени достижения целей и решения задач муниципальной программы</t>
  </si>
  <si>
    <t>Оценка эффективности реализации муниципальной программы</t>
  </si>
  <si>
    <t xml:space="preserve">Приложение № 4 </t>
  </si>
  <si>
    <t>высокой</t>
  </si>
  <si>
    <r>
      <rPr>
        <b/>
        <sz val="10"/>
        <color theme="1"/>
        <rFont val="Times New Roman"/>
        <family val="1"/>
        <charset val="204"/>
      </rPr>
      <t>Вывод:</t>
    </r>
    <r>
      <rPr>
        <sz val="10"/>
        <color theme="1"/>
        <rFont val="Times New Roman"/>
        <family val="1"/>
        <charset val="204"/>
      </rPr>
      <t xml:space="preserve"> Исходя из рассчитанного значения (графа 22) эффективность реализации муниципальной программы  признается</t>
    </r>
  </si>
  <si>
    <t xml:space="preserve">Расчет оценки эффективности реализации муниципальной программы </t>
  </si>
  <si>
    <t xml:space="preserve">Гражданское и патриотическое воспитание молодежи
</t>
  </si>
  <si>
    <t>1</t>
  </si>
  <si>
    <t>2</t>
  </si>
  <si>
    <t>Реализация направлений молодежной политики в Успенском сельском поселении Белоглинского района</t>
  </si>
  <si>
    <t>Творческое и интеллектуальное развитие молодежи</t>
  </si>
  <si>
    <t>Формирование здрового образа жизни в молодежной среде</t>
  </si>
  <si>
    <t>Организация летнего отдыха и оздоровления подростков</t>
  </si>
  <si>
    <t>Развитие физической культуры и спорта Успенского сельского поселения Белоглинского района</t>
  </si>
  <si>
    <t>Организация и проведение спортивных мероприятий</t>
  </si>
  <si>
    <t>Начальник финансового отдела</t>
  </si>
  <si>
    <t>исп.:В.А.Салькова</t>
  </si>
  <si>
    <t>(86154) 9-22-71</t>
  </si>
  <si>
    <t>В.А.Салькова</t>
  </si>
  <si>
    <t>3</t>
  </si>
  <si>
    <t>4</t>
  </si>
  <si>
    <t>5</t>
  </si>
  <si>
    <t>6</t>
  </si>
  <si>
    <t>Приобретение спортивного инвентаря</t>
  </si>
  <si>
    <t>7</t>
  </si>
  <si>
    <t>Усовершенствование спортивной инфраструктуры и укрепление материально технической базы в целях обеспечения условий для занятий физической культуры и массовым спортом</t>
  </si>
  <si>
    <t>за 2020 год</t>
  </si>
  <si>
    <t>" Развитие физической культуры и спорта, молодежной политики в Успенском сельском поселении Белоглинского района" за  2020 год</t>
  </si>
  <si>
    <t>муниципальная программа " Развитие физической культуры и спорта, молодежной политики Успнского сельского поселения Белоглинского района" за  2020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</si>
</sst>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/>
    <xf numFmtId="0" fontId="2" fillId="0" borderId="0" xfId="0" applyFont="1" applyAlignment="1"/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Alignment="1"/>
    <xf numFmtId="0" fontId="1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30"/>
  <sheetViews>
    <sheetView tabSelected="1" view="pageBreakPreview" topLeftCell="A2" zoomScale="80" zoomScaleNormal="85" zoomScaleSheetLayoutView="80" zoomScalePageLayoutView="70" workbookViewId="0">
      <selection activeCell="L17" sqref="L17"/>
    </sheetView>
  </sheetViews>
  <sheetFormatPr defaultColWidth="9.140625" defaultRowHeight="15"/>
  <cols>
    <col min="1" max="1" width="7.85546875" style="3" customWidth="1"/>
    <col min="2" max="2" width="20.28515625" style="3" customWidth="1"/>
    <col min="3" max="3" width="15.140625" style="3" customWidth="1"/>
    <col min="4" max="4" width="12.5703125" style="3" customWidth="1"/>
    <col min="5" max="5" width="11.7109375" style="3" customWidth="1"/>
    <col min="6" max="6" width="8" style="3" bestFit="1" customWidth="1"/>
    <col min="7" max="7" width="10" style="3" customWidth="1"/>
    <col min="8" max="9" width="8.85546875" style="3" customWidth="1"/>
    <col min="10" max="10" width="7.5703125" style="3" bestFit="1" customWidth="1"/>
    <col min="11" max="11" width="7.5703125" style="3" customWidth="1"/>
    <col min="12" max="12" width="9.7109375" style="3" customWidth="1"/>
    <col min="13" max="13" width="9.5703125" style="3" customWidth="1"/>
    <col min="14" max="14" width="11.5703125" style="3" customWidth="1"/>
    <col min="15" max="15" width="14.140625" style="3" customWidth="1"/>
    <col min="16" max="16" width="12.7109375" style="3" customWidth="1"/>
    <col min="17" max="17" width="13.42578125" style="3" customWidth="1"/>
    <col min="18" max="18" width="12" style="3" customWidth="1"/>
    <col min="19" max="19" width="13.85546875" style="3" customWidth="1"/>
    <col min="20" max="21" width="14.5703125" style="3" customWidth="1"/>
    <col min="22" max="22" width="16.5703125" style="3" customWidth="1"/>
    <col min="23" max="23" width="7.7109375" style="3" customWidth="1"/>
    <col min="24" max="24" width="10.7109375" style="3" customWidth="1"/>
    <col min="25" max="25" width="9.28515625" style="3" customWidth="1"/>
    <col min="26" max="26" width="9.140625" style="3"/>
    <col min="27" max="27" width="10.7109375" style="3" customWidth="1"/>
    <col min="28" max="29" width="9.140625" style="3"/>
    <col min="30" max="30" width="9.7109375" style="3" customWidth="1"/>
    <col min="31" max="31" width="12.42578125" style="3" customWidth="1"/>
    <col min="32" max="32" width="12" style="3" customWidth="1"/>
    <col min="33" max="16384" width="9.140625" style="3"/>
  </cols>
  <sheetData>
    <row r="1" spans="1:32" ht="18.75">
      <c r="T1" s="50" t="s">
        <v>22</v>
      </c>
      <c r="U1" s="50"/>
      <c r="V1" s="50"/>
    </row>
    <row r="2" spans="1:32" ht="18" customHeight="1">
      <c r="T2" s="50"/>
      <c r="U2" s="50"/>
      <c r="V2" s="50"/>
    </row>
    <row r="3" spans="1:32" ht="18.75" hidden="1">
      <c r="T3" s="50"/>
      <c r="U3" s="50"/>
      <c r="V3" s="50"/>
    </row>
    <row r="4" spans="1:32" ht="18.75" hidden="1">
      <c r="T4" s="50"/>
      <c r="U4" s="50"/>
      <c r="V4" s="50"/>
    </row>
    <row r="5" spans="1:32" ht="18.75" hidden="1">
      <c r="T5" s="50"/>
      <c r="U5" s="50"/>
      <c r="V5" s="50"/>
    </row>
    <row r="6" spans="1:32" ht="0.75" customHeight="1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8.75">
      <c r="A7" s="51" t="s">
        <v>25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8.75">
      <c r="A8" s="51" t="s">
        <v>47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.75">
      <c r="A9" s="51" t="s">
        <v>46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8.15" customHeight="1">
      <c r="A11" s="40" t="s">
        <v>3</v>
      </c>
      <c r="B11" s="40" t="s">
        <v>4</v>
      </c>
      <c r="C11" s="40" t="s">
        <v>5</v>
      </c>
      <c r="D11" s="40" t="s">
        <v>6</v>
      </c>
      <c r="E11" s="40" t="s">
        <v>7</v>
      </c>
      <c r="F11" s="40" t="s">
        <v>18</v>
      </c>
      <c r="G11" s="40"/>
      <c r="H11" s="40"/>
      <c r="I11" s="40"/>
      <c r="J11" s="40" t="s">
        <v>19</v>
      </c>
      <c r="K11" s="40"/>
      <c r="L11" s="40"/>
      <c r="M11" s="40"/>
      <c r="N11" s="40" t="s">
        <v>8</v>
      </c>
      <c r="O11" s="40" t="s">
        <v>9</v>
      </c>
      <c r="P11" s="40" t="s">
        <v>10</v>
      </c>
      <c r="Q11" s="40" t="s">
        <v>11</v>
      </c>
      <c r="R11" s="45" t="s">
        <v>13</v>
      </c>
      <c r="S11" s="40" t="s">
        <v>14</v>
      </c>
      <c r="T11" s="45" t="s">
        <v>15</v>
      </c>
      <c r="U11" s="40" t="s">
        <v>20</v>
      </c>
      <c r="V11" s="40" t="s">
        <v>21</v>
      </c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 customHeight="1">
      <c r="A12" s="40"/>
      <c r="B12" s="40"/>
      <c r="C12" s="40"/>
      <c r="D12" s="40"/>
      <c r="E12" s="40"/>
      <c r="F12" s="41" t="s">
        <v>12</v>
      </c>
      <c r="G12" s="41" t="s">
        <v>0</v>
      </c>
      <c r="H12" s="41" t="s">
        <v>1</v>
      </c>
      <c r="I12" s="48" t="s">
        <v>16</v>
      </c>
      <c r="J12" s="41" t="s">
        <v>12</v>
      </c>
      <c r="K12" s="41" t="s">
        <v>0</v>
      </c>
      <c r="L12" s="41" t="s">
        <v>1</v>
      </c>
      <c r="M12" s="48" t="s">
        <v>16</v>
      </c>
      <c r="N12" s="40"/>
      <c r="O12" s="40"/>
      <c r="P12" s="40"/>
      <c r="Q12" s="40"/>
      <c r="R12" s="45"/>
      <c r="S12" s="40"/>
      <c r="T12" s="45"/>
      <c r="U12" s="40"/>
      <c r="V12" s="40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85.5" customHeight="1">
      <c r="A13" s="40"/>
      <c r="B13" s="40"/>
      <c r="C13" s="40"/>
      <c r="D13" s="40"/>
      <c r="E13" s="40"/>
      <c r="F13" s="41"/>
      <c r="G13" s="41"/>
      <c r="H13" s="41"/>
      <c r="I13" s="49"/>
      <c r="J13" s="41"/>
      <c r="K13" s="41"/>
      <c r="L13" s="41"/>
      <c r="M13" s="49"/>
      <c r="N13" s="40"/>
      <c r="O13" s="40"/>
      <c r="P13" s="40"/>
      <c r="Q13" s="40"/>
      <c r="R13" s="45"/>
      <c r="S13" s="40"/>
      <c r="T13" s="45"/>
      <c r="U13" s="40"/>
      <c r="V13" s="40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25.5" customHeight="1">
      <c r="A14" s="6">
        <v>1</v>
      </c>
      <c r="B14" s="5">
        <v>2</v>
      </c>
      <c r="C14" s="5">
        <f>C16+C21</f>
        <v>322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5">
        <v>17</v>
      </c>
      <c r="R14" s="5">
        <v>18</v>
      </c>
      <c r="S14" s="5">
        <v>19</v>
      </c>
      <c r="T14" s="5">
        <v>20</v>
      </c>
      <c r="U14" s="5">
        <v>21</v>
      </c>
      <c r="V14" s="5">
        <v>22</v>
      </c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47.25" customHeight="1">
      <c r="A15" s="25"/>
      <c r="B15" s="26"/>
      <c r="C15" s="20">
        <f>C16+C21</f>
        <v>322</v>
      </c>
      <c r="D15" s="20">
        <f>D16+D21</f>
        <v>322</v>
      </c>
      <c r="E15" s="33">
        <f>E16*E21</f>
        <v>1</v>
      </c>
      <c r="F15" s="42" t="s">
        <v>48</v>
      </c>
      <c r="G15" s="42"/>
      <c r="H15" s="42"/>
      <c r="I15" s="42"/>
      <c r="J15" s="42"/>
      <c r="K15" s="42"/>
      <c r="L15" s="42"/>
      <c r="M15" s="43"/>
      <c r="N15" s="20">
        <v>100</v>
      </c>
      <c r="O15" s="23">
        <f>E15/N15</f>
        <v>0.01</v>
      </c>
      <c r="P15" s="21">
        <f>P16+P21</f>
        <v>322</v>
      </c>
      <c r="Q15" s="24">
        <f>Q16+Q21</f>
        <v>322</v>
      </c>
      <c r="R15" s="20">
        <v>100</v>
      </c>
      <c r="S15" s="27" t="s">
        <v>2</v>
      </c>
      <c r="T15" s="27" t="s">
        <v>2</v>
      </c>
      <c r="U15" s="20">
        <f t="shared" ref="U15:U18" si="0">R15</f>
        <v>100</v>
      </c>
      <c r="V15" s="22">
        <f>O15*U15</f>
        <v>1</v>
      </c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14" customHeight="1">
      <c r="A16" s="28"/>
      <c r="B16" s="29" t="s">
        <v>29</v>
      </c>
      <c r="C16" s="27">
        <f>P16</f>
        <v>220</v>
      </c>
      <c r="D16" s="27">
        <f>Q16</f>
        <v>220</v>
      </c>
      <c r="E16" s="33">
        <f>D16/C16</f>
        <v>1</v>
      </c>
      <c r="F16" s="31">
        <v>0</v>
      </c>
      <c r="G16" s="31">
        <v>0</v>
      </c>
      <c r="H16" s="31">
        <f>H17+H18+H19+H20</f>
        <v>36.700000000000003</v>
      </c>
      <c r="I16" s="31">
        <v>0</v>
      </c>
      <c r="J16" s="31">
        <v>0</v>
      </c>
      <c r="K16" s="31">
        <v>0</v>
      </c>
      <c r="L16" s="31">
        <f>L17+L18+L19+L20</f>
        <v>14</v>
      </c>
      <c r="M16" s="31">
        <v>0</v>
      </c>
      <c r="N16" s="27">
        <f t="shared" ref="N16:N24" si="1">L16*100/H16</f>
        <v>38.147138964577657</v>
      </c>
      <c r="O16" s="27" t="s">
        <v>2</v>
      </c>
      <c r="P16" s="29">
        <v>220</v>
      </c>
      <c r="Q16" s="29">
        <v>220</v>
      </c>
      <c r="R16" s="31">
        <f t="shared" ref="R16:R24" si="2">Q16*100/P16</f>
        <v>100</v>
      </c>
      <c r="S16" s="27" t="s">
        <v>2</v>
      </c>
      <c r="T16" s="27" t="s">
        <v>2</v>
      </c>
      <c r="U16" s="31">
        <f t="shared" si="0"/>
        <v>100</v>
      </c>
      <c r="V16" s="27">
        <v>1</v>
      </c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51">
      <c r="A17" s="12" t="s">
        <v>27</v>
      </c>
      <c r="B17" s="16" t="s">
        <v>26</v>
      </c>
      <c r="C17" s="13">
        <v>60</v>
      </c>
      <c r="D17" s="13">
        <v>60</v>
      </c>
      <c r="E17" s="13">
        <f>D17/C17</f>
        <v>1</v>
      </c>
      <c r="F17" s="19">
        <v>0</v>
      </c>
      <c r="G17" s="19">
        <v>0</v>
      </c>
      <c r="H17" s="19">
        <v>13.1</v>
      </c>
      <c r="I17" s="19">
        <v>0</v>
      </c>
      <c r="J17" s="19">
        <v>0</v>
      </c>
      <c r="K17" s="19">
        <v>0</v>
      </c>
      <c r="L17" s="19">
        <v>3.5</v>
      </c>
      <c r="M17" s="19">
        <v>0</v>
      </c>
      <c r="N17" s="13">
        <f t="shared" si="1"/>
        <v>26.717557251908399</v>
      </c>
      <c r="O17" s="13" t="s">
        <v>2</v>
      </c>
      <c r="P17" s="16">
        <v>60</v>
      </c>
      <c r="Q17" s="16">
        <v>60</v>
      </c>
      <c r="R17" s="19">
        <f t="shared" si="2"/>
        <v>100</v>
      </c>
      <c r="S17" s="13" t="s">
        <v>2</v>
      </c>
      <c r="T17" s="13" t="s">
        <v>2</v>
      </c>
      <c r="U17" s="19">
        <f t="shared" si="0"/>
        <v>100</v>
      </c>
      <c r="V17" s="13" t="s">
        <v>2</v>
      </c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38.25">
      <c r="A18" s="12" t="s">
        <v>28</v>
      </c>
      <c r="B18" s="16" t="s">
        <v>30</v>
      </c>
      <c r="C18" s="13">
        <v>80</v>
      </c>
      <c r="D18" s="13">
        <v>80</v>
      </c>
      <c r="E18" s="13">
        <v>1</v>
      </c>
      <c r="F18" s="19">
        <v>0</v>
      </c>
      <c r="G18" s="19">
        <v>0</v>
      </c>
      <c r="H18" s="19">
        <v>4.3</v>
      </c>
      <c r="I18" s="19">
        <v>0</v>
      </c>
      <c r="J18" s="19">
        <v>0</v>
      </c>
      <c r="K18" s="19">
        <v>0</v>
      </c>
      <c r="L18" s="19">
        <v>4.3</v>
      </c>
      <c r="M18" s="19">
        <v>0</v>
      </c>
      <c r="N18" s="13">
        <f t="shared" si="1"/>
        <v>100</v>
      </c>
      <c r="O18" s="13" t="s">
        <v>2</v>
      </c>
      <c r="P18" s="16">
        <v>80</v>
      </c>
      <c r="Q18" s="16">
        <v>80</v>
      </c>
      <c r="R18" s="19">
        <f t="shared" si="2"/>
        <v>100</v>
      </c>
      <c r="S18" s="13" t="s">
        <v>2</v>
      </c>
      <c r="T18" s="13" t="s">
        <v>2</v>
      </c>
      <c r="U18" s="19">
        <f t="shared" si="0"/>
        <v>100</v>
      </c>
      <c r="V18" s="13" t="s">
        <v>2</v>
      </c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66" customHeight="1">
      <c r="A19" s="12" t="s">
        <v>39</v>
      </c>
      <c r="B19" s="16" t="s">
        <v>31</v>
      </c>
      <c r="C19" s="13">
        <v>30</v>
      </c>
      <c r="D19" s="13">
        <v>30</v>
      </c>
      <c r="E19" s="13">
        <v>1</v>
      </c>
      <c r="F19" s="19">
        <v>0</v>
      </c>
      <c r="G19" s="19">
        <v>0</v>
      </c>
      <c r="H19" s="19">
        <v>1.3</v>
      </c>
      <c r="I19" s="19">
        <v>0</v>
      </c>
      <c r="J19" s="19">
        <v>0</v>
      </c>
      <c r="K19" s="19">
        <v>0</v>
      </c>
      <c r="L19" s="19">
        <v>1.2</v>
      </c>
      <c r="M19" s="19">
        <v>0</v>
      </c>
      <c r="N19" s="13">
        <f t="shared" si="1"/>
        <v>92.307692307692307</v>
      </c>
      <c r="O19" s="18" t="s">
        <v>2</v>
      </c>
      <c r="P19" s="32">
        <v>30</v>
      </c>
      <c r="Q19" s="32">
        <v>30</v>
      </c>
      <c r="R19" s="32">
        <f t="shared" si="2"/>
        <v>100</v>
      </c>
      <c r="S19" s="13" t="s">
        <v>2</v>
      </c>
      <c r="T19" s="13" t="s">
        <v>2</v>
      </c>
      <c r="U19" s="32">
        <f>R19</f>
        <v>100</v>
      </c>
      <c r="V19" s="13" t="s">
        <v>2</v>
      </c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57" customHeight="1">
      <c r="A20" s="12" t="s">
        <v>40</v>
      </c>
      <c r="B20" s="16" t="s">
        <v>32</v>
      </c>
      <c r="C20" s="13">
        <v>50</v>
      </c>
      <c r="D20" s="13">
        <v>50</v>
      </c>
      <c r="E20" s="13">
        <v>1</v>
      </c>
      <c r="F20" s="19">
        <v>0</v>
      </c>
      <c r="G20" s="19">
        <v>0</v>
      </c>
      <c r="H20" s="19">
        <v>18</v>
      </c>
      <c r="I20" s="19">
        <v>0</v>
      </c>
      <c r="J20" s="19">
        <v>0</v>
      </c>
      <c r="K20" s="19">
        <v>0</v>
      </c>
      <c r="L20" s="19">
        <v>5</v>
      </c>
      <c r="M20" s="19">
        <v>0</v>
      </c>
      <c r="N20" s="13">
        <f t="shared" si="1"/>
        <v>27.777777777777779</v>
      </c>
      <c r="O20" s="13" t="s">
        <v>2</v>
      </c>
      <c r="P20" s="13">
        <v>50</v>
      </c>
      <c r="Q20" s="13">
        <v>50</v>
      </c>
      <c r="R20" s="13">
        <f t="shared" si="2"/>
        <v>100</v>
      </c>
      <c r="S20" s="13" t="s">
        <v>2</v>
      </c>
      <c r="T20" s="13" t="s">
        <v>2</v>
      </c>
      <c r="U20" s="18">
        <f t="shared" ref="U20:U24" si="3">R20</f>
        <v>100</v>
      </c>
      <c r="V20" s="13" t="s">
        <v>2</v>
      </c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39.75" customHeight="1">
      <c r="A21" s="28"/>
      <c r="B21" s="29" t="s">
        <v>33</v>
      </c>
      <c r="C21" s="27">
        <v>102</v>
      </c>
      <c r="D21" s="27">
        <v>102</v>
      </c>
      <c r="E21" s="27">
        <v>1</v>
      </c>
      <c r="F21" s="31">
        <v>0</v>
      </c>
      <c r="G21" s="31">
        <f>G24</f>
        <v>2465.8000000000002</v>
      </c>
      <c r="H21" s="31">
        <f>H22+H23+H24</f>
        <v>1769.1000000000001</v>
      </c>
      <c r="I21" s="31">
        <v>0</v>
      </c>
      <c r="J21" s="31">
        <v>0</v>
      </c>
      <c r="K21" s="31">
        <f>K24</f>
        <v>1985</v>
      </c>
      <c r="L21" s="31">
        <f>L22+L23+L24</f>
        <v>1739.8000000000002</v>
      </c>
      <c r="M21" s="31">
        <v>0</v>
      </c>
      <c r="N21" s="27">
        <f t="shared" si="1"/>
        <v>98.343790628002949</v>
      </c>
      <c r="O21" s="27" t="s">
        <v>2</v>
      </c>
      <c r="P21" s="27">
        <v>102</v>
      </c>
      <c r="Q21" s="27">
        <v>102</v>
      </c>
      <c r="R21" s="30">
        <f t="shared" si="2"/>
        <v>100</v>
      </c>
      <c r="S21" s="27" t="s">
        <v>2</v>
      </c>
      <c r="T21" s="27" t="s">
        <v>2</v>
      </c>
      <c r="U21" s="30">
        <f t="shared" si="3"/>
        <v>100</v>
      </c>
      <c r="V21" s="27" t="s">
        <v>2</v>
      </c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37" customFormat="1" ht="51">
      <c r="A22" s="34" t="s">
        <v>41</v>
      </c>
      <c r="B22" s="16" t="s">
        <v>34</v>
      </c>
      <c r="C22" s="13">
        <v>102</v>
      </c>
      <c r="D22" s="13">
        <v>102</v>
      </c>
      <c r="E22" s="13">
        <v>1</v>
      </c>
      <c r="F22" s="19">
        <v>0</v>
      </c>
      <c r="G22" s="35">
        <v>0</v>
      </c>
      <c r="H22" s="35">
        <v>68.2</v>
      </c>
      <c r="I22" s="19">
        <v>0</v>
      </c>
      <c r="J22" s="19">
        <v>0</v>
      </c>
      <c r="K22" s="35">
        <v>0</v>
      </c>
      <c r="L22" s="35">
        <v>48.9</v>
      </c>
      <c r="M22" s="19">
        <v>0</v>
      </c>
      <c r="N22" s="13">
        <f t="shared" ref="N22:N23" si="4">L22*100/H22</f>
        <v>71.700879765395896</v>
      </c>
      <c r="O22" s="13" t="s">
        <v>2</v>
      </c>
      <c r="P22" s="16">
        <v>102</v>
      </c>
      <c r="Q22" s="16">
        <v>102</v>
      </c>
      <c r="R22" s="36">
        <f t="shared" ref="R22" si="5">Q22*100/P22</f>
        <v>100</v>
      </c>
      <c r="S22" s="13" t="s">
        <v>2</v>
      </c>
      <c r="T22" s="13" t="s">
        <v>2</v>
      </c>
      <c r="U22" s="18">
        <f t="shared" ref="U22" si="6">R22</f>
        <v>100</v>
      </c>
      <c r="V22" s="13" t="s">
        <v>2</v>
      </c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s="37" customFormat="1" ht="39.75" customHeight="1">
      <c r="A23" s="34" t="s">
        <v>42</v>
      </c>
      <c r="B23" s="16" t="s">
        <v>43</v>
      </c>
      <c r="C23" s="13">
        <v>0</v>
      </c>
      <c r="D23" s="13">
        <v>0</v>
      </c>
      <c r="E23" s="13">
        <v>1</v>
      </c>
      <c r="F23" s="19">
        <v>0</v>
      </c>
      <c r="G23" s="35">
        <v>0</v>
      </c>
      <c r="H23" s="35">
        <v>10</v>
      </c>
      <c r="I23" s="19">
        <v>0</v>
      </c>
      <c r="J23" s="19">
        <v>0</v>
      </c>
      <c r="K23" s="35">
        <v>0</v>
      </c>
      <c r="L23" s="35">
        <v>0</v>
      </c>
      <c r="M23" s="19">
        <v>0</v>
      </c>
      <c r="N23" s="13">
        <f t="shared" si="4"/>
        <v>0</v>
      </c>
      <c r="O23" s="13" t="s">
        <v>2</v>
      </c>
      <c r="P23" s="16">
        <v>0</v>
      </c>
      <c r="Q23" s="16">
        <v>0</v>
      </c>
      <c r="R23" s="36">
        <v>0</v>
      </c>
      <c r="S23" s="13" t="s">
        <v>2</v>
      </c>
      <c r="T23" s="13" t="s">
        <v>2</v>
      </c>
      <c r="U23" s="18">
        <v>100</v>
      </c>
      <c r="V23" s="13" t="s">
        <v>2</v>
      </c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s="37" customFormat="1" ht="127.5">
      <c r="A24" s="34" t="s">
        <v>44</v>
      </c>
      <c r="B24" s="16" t="s">
        <v>45</v>
      </c>
      <c r="C24" s="13">
        <v>1</v>
      </c>
      <c r="D24" s="13">
        <v>1</v>
      </c>
      <c r="E24" s="13">
        <v>1</v>
      </c>
      <c r="F24" s="19">
        <v>0</v>
      </c>
      <c r="G24" s="35">
        <v>2465.8000000000002</v>
      </c>
      <c r="H24" s="35">
        <v>1690.9</v>
      </c>
      <c r="I24" s="19">
        <v>0</v>
      </c>
      <c r="J24" s="19">
        <v>0</v>
      </c>
      <c r="K24" s="35">
        <v>1985</v>
      </c>
      <c r="L24" s="35">
        <v>1690.9</v>
      </c>
      <c r="M24" s="19">
        <v>0</v>
      </c>
      <c r="N24" s="13">
        <f t="shared" si="1"/>
        <v>100</v>
      </c>
      <c r="O24" s="13" t="s">
        <v>2</v>
      </c>
      <c r="P24" s="16">
        <v>1</v>
      </c>
      <c r="Q24" s="16">
        <v>1</v>
      </c>
      <c r="R24" s="36">
        <f t="shared" si="2"/>
        <v>100</v>
      </c>
      <c r="S24" s="13" t="s">
        <v>2</v>
      </c>
      <c r="T24" s="13" t="s">
        <v>2</v>
      </c>
      <c r="U24" s="18">
        <f t="shared" si="3"/>
        <v>100</v>
      </c>
      <c r="V24" s="13" t="s">
        <v>2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6.25" customHeight="1">
      <c r="A25" s="8" t="s">
        <v>24</v>
      </c>
      <c r="B25"/>
      <c r="C25"/>
      <c r="D25"/>
      <c r="E25"/>
      <c r="F25"/>
      <c r="G25"/>
      <c r="H25"/>
      <c r="I25"/>
      <c r="J25" s="14" t="s">
        <v>23</v>
      </c>
      <c r="K25"/>
      <c r="L25"/>
      <c r="M25"/>
      <c r="N25"/>
      <c r="O25"/>
      <c r="P25"/>
      <c r="Q25"/>
      <c r="R25"/>
      <c r="S25"/>
      <c r="T25"/>
      <c r="U25"/>
      <c r="V25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4.25" customHeight="1">
      <c r="A26" s="8"/>
      <c r="B26"/>
      <c r="C26"/>
      <c r="D26"/>
      <c r="E26"/>
      <c r="F26"/>
      <c r="G26" s="44" t="s">
        <v>17</v>
      </c>
      <c r="H26" s="44"/>
      <c r="I26" s="44"/>
      <c r="J26" s="44"/>
      <c r="K26" s="44"/>
      <c r="L26" s="44"/>
      <c r="M26" s="44"/>
      <c r="N26"/>
      <c r="O26"/>
      <c r="P26"/>
      <c r="Q26"/>
      <c r="R26"/>
      <c r="S26"/>
      <c r="T26"/>
      <c r="U26"/>
      <c r="V26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9.75" hidden="1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9"/>
      <c r="X27" s="9"/>
    </row>
    <row r="28" spans="1:32" ht="45" customHeight="1">
      <c r="A28" s="9"/>
      <c r="B28" s="38" t="s">
        <v>35</v>
      </c>
      <c r="C28" s="38"/>
      <c r="D28" s="38"/>
      <c r="E28" s="38"/>
      <c r="F28" s="38"/>
      <c r="G28" s="38"/>
      <c r="H28" s="38"/>
      <c r="I28" s="9"/>
      <c r="J28" s="9"/>
      <c r="K28" s="9"/>
      <c r="L28" s="9"/>
      <c r="M28" s="9"/>
      <c r="N28" s="9"/>
      <c r="O28" s="9"/>
      <c r="P28" s="9"/>
      <c r="Q28" s="9"/>
      <c r="R28" s="9"/>
      <c r="S28" s="38" t="s">
        <v>38</v>
      </c>
      <c r="T28" s="38"/>
      <c r="U28" s="9"/>
      <c r="V28" s="9"/>
      <c r="W28" s="9"/>
      <c r="X28" s="9"/>
    </row>
    <row r="29" spans="1:32" ht="20.25" customHeight="1">
      <c r="A29" s="46" t="s">
        <v>36</v>
      </c>
      <c r="B29" s="46"/>
      <c r="C29" s="15"/>
      <c r="D29" s="15"/>
      <c r="E29" s="15"/>
      <c r="F29" s="15"/>
      <c r="G29" s="15"/>
      <c r="H29" s="15"/>
      <c r="I29" s="9"/>
      <c r="J29" s="9"/>
      <c r="K29" s="9"/>
      <c r="L29" s="9"/>
      <c r="M29" s="9"/>
      <c r="N29" s="9"/>
      <c r="O29" s="9"/>
      <c r="P29" s="9"/>
      <c r="Q29" s="9"/>
      <c r="R29" s="9"/>
      <c r="S29" s="15"/>
      <c r="T29" s="15"/>
      <c r="U29" s="9"/>
      <c r="V29" s="9"/>
      <c r="W29" s="9"/>
      <c r="X29" s="9"/>
    </row>
    <row r="30" spans="1:32" ht="16.5" customHeight="1">
      <c r="A30" s="47" t="s">
        <v>37</v>
      </c>
      <c r="B30" s="4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</sheetData>
  <mergeCells count="40">
    <mergeCell ref="A7:V7"/>
    <mergeCell ref="A8:V8"/>
    <mergeCell ref="P11:P13"/>
    <mergeCell ref="A9:V9"/>
    <mergeCell ref="A10:V10"/>
    <mergeCell ref="T4:V4"/>
    <mergeCell ref="T5:V5"/>
    <mergeCell ref="T2:V2"/>
    <mergeCell ref="T1:V1"/>
    <mergeCell ref="T3:V3"/>
    <mergeCell ref="A29:B29"/>
    <mergeCell ref="A30:B30"/>
    <mergeCell ref="B28:H28"/>
    <mergeCell ref="Q11:Q13"/>
    <mergeCell ref="V11:V13"/>
    <mergeCell ref="F12:F13"/>
    <mergeCell ref="G12:G13"/>
    <mergeCell ref="H12:H13"/>
    <mergeCell ref="F11:I11"/>
    <mergeCell ref="J11:M11"/>
    <mergeCell ref="N11:N13"/>
    <mergeCell ref="O11:O13"/>
    <mergeCell ref="I12:I13"/>
    <mergeCell ref="M12:M13"/>
    <mergeCell ref="L12:L13"/>
    <mergeCell ref="R11:R13"/>
    <mergeCell ref="S28:T28"/>
    <mergeCell ref="A27:V27"/>
    <mergeCell ref="C11:C13"/>
    <mergeCell ref="D11:D13"/>
    <mergeCell ref="E11:E13"/>
    <mergeCell ref="J12:J13"/>
    <mergeCell ref="K12:K13"/>
    <mergeCell ref="F15:M15"/>
    <mergeCell ref="G26:M26"/>
    <mergeCell ref="A11:A13"/>
    <mergeCell ref="B11:B13"/>
    <mergeCell ref="S11:S13"/>
    <mergeCell ref="T11:T13"/>
    <mergeCell ref="U11:U13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Эффективность</vt:lpstr>
      <vt:lpstr>Эффективность!_ednref1</vt:lpstr>
      <vt:lpstr>Эффективность!Область_печати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admin</cp:lastModifiedBy>
  <cp:lastPrinted>2018-07-02T08:13:46Z</cp:lastPrinted>
  <dcterms:created xsi:type="dcterms:W3CDTF">2010-04-08T05:43:02Z</dcterms:created>
  <dcterms:modified xsi:type="dcterms:W3CDTF">2023-03-28T06:00:56Z</dcterms:modified>
</cp:coreProperties>
</file>