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инансирование" sheetId="1" r:id="rId1"/>
    <sheet name="Показатели, критерии" sheetId="2" r:id="rId2"/>
    <sheet name="План реализации" sheetId="3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реализации'!#REF!</definedName>
    <definedName name="_ednref1" localSheetId="2">'План реализации'!#REF!</definedName>
    <definedName name="_ednref2" localSheetId="2">'План реализации'!#REF!</definedName>
    <definedName name="_ednref3" localSheetId="2">'План реализации'!#REF!</definedName>
    <definedName name="_xlnm.Print_Titles" localSheetId="1">'Показатели, критерии'!$15:$15</definedName>
    <definedName name="_xlnm.Print_Titles" localSheetId="0">'Финансирование'!$11:$12</definedName>
    <definedName name="_xlnm.Print_Area" localSheetId="2">'План реализации'!$A$1:$S$11</definedName>
    <definedName name="_xlnm.Print_Area" localSheetId="1">'Показатели, критерии'!$A$1:$G$51</definedName>
    <definedName name="_xlnm.Print_Area" localSheetId="0">'Финансирование'!$A$1:$Y$32</definedName>
  </definedNames>
  <calcPr fullCalcOnLoad="1"/>
</workbook>
</file>

<file path=xl/sharedStrings.xml><?xml version="1.0" encoding="utf-8"?>
<sst xmlns="http://schemas.openxmlformats.org/spreadsheetml/2006/main" count="312" uniqueCount="164">
  <si>
    <t>краевой бюджет</t>
  </si>
  <si>
    <t>местный бюджет</t>
  </si>
  <si>
    <t>___________________</t>
  </si>
  <si>
    <t>федераль-ный бюджет</t>
  </si>
  <si>
    <t xml:space="preserve">                            </t>
  </si>
  <si>
    <t>Единица измерения</t>
  </si>
  <si>
    <t>ОТЧЕТ</t>
  </si>
  <si>
    <t>Наименование отдельного мероприятия, подпрограммы, мероприятия подпрограммы, ведомственной целевой программы</t>
  </si>
  <si>
    <t>Государственный заказчик, получатель субсидий (субвенций), ответственный за выполнение мероприятий, исполнитель</t>
  </si>
  <si>
    <t>Отметка о выполнении мероприятия (выполнено / не выполнено), причина невыполнения мероприятия</t>
  </si>
  <si>
    <t>Причина неосвоения средств по мероприятию</t>
  </si>
  <si>
    <t>Наименование целевого показателя</t>
  </si>
  <si>
    <t>Значение показателя, предусмотренное программой</t>
  </si>
  <si>
    <r>
      <t>Фактическое значение за отчетный период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</t>
    </r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</si>
  <si>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данные;</t>
    </r>
  </si>
  <si>
    <t xml:space="preserve">          (подпись)                                                                                </t>
  </si>
  <si>
    <t>Х</t>
  </si>
  <si>
    <r>
      <t>Номер  мероп-риятия</t>
    </r>
    <r>
      <rPr>
        <vertAlign val="superscript"/>
        <sz val="9"/>
        <color indexed="8"/>
        <rFont val="Times New Roman"/>
        <family val="1"/>
      </rPr>
      <t>1)</t>
    </r>
  </si>
  <si>
    <t>Непосредственный результат реализации мероприятия</t>
  </si>
  <si>
    <t>план</t>
  </si>
  <si>
    <t>факт</t>
  </si>
  <si>
    <t>наименование</t>
  </si>
  <si>
    <t>единица измерения</t>
  </si>
  <si>
    <t>плановое значение</t>
  </si>
  <si>
    <t>фактическое значение</t>
  </si>
  <si>
    <t>Объем финансирования, предусмотренный программой на текущий год, тыс. рублей</t>
  </si>
  <si>
    <t>Объем финансирования, предусмотренный уточненной бюджетной росписью на отчетную дату, тыс. рублей</t>
  </si>
  <si>
    <t>Профинансировано (кассовое исполнение) в отчетном периоде, тыс. рублей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</si>
  <si>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объемы финансирования, непосредственно освоенные получателями бюджетных средств, получателями субсидий, субвенций, иных межбюджетных трансфертов;</t>
    </r>
  </si>
  <si>
    <r>
      <t>Освоено в отчетном периоде, тыс. рублей</t>
    </r>
    <r>
      <rPr>
        <vertAlign val="superscript"/>
        <sz val="10"/>
        <color indexed="8"/>
        <rFont val="Times New Roman"/>
        <family val="1"/>
      </rPr>
      <t>2)</t>
    </r>
  </si>
  <si>
    <t>внебюджет-ные  источники</t>
  </si>
  <si>
    <t>Статус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</si>
  <si>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</si>
  <si>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</si>
  <si>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</si>
  <si>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</si>
  <si>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</si>
  <si>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t>Исполнение, %</t>
  </si>
  <si>
    <t>№ номер показателя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</si>
  <si>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периодичности).</t>
    </r>
  </si>
  <si>
    <t>Причины недостижения целевых показателей</t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</si>
  <si>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номер отдельного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(подпрограмме, ведомственной целевой программе);</t>
    </r>
  </si>
  <si>
    <t>Итого по муниципальной программе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</si>
  <si>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указываются мероприятия, которые реализовывались в отчетном периоде, а также контрольные события муниципальной программы со сроком наступления  на отчетную дату. В годовом отчете указываются все мероприятия и контрольные события;</t>
    </r>
  </si>
  <si>
    <t>3)ответственные за реализацию мероприятия указываются в соответствии с утвержденным планом реализации муниципальной программы Белоглинского района.</t>
  </si>
  <si>
    <r>
      <t>1)</t>
    </r>
    <r>
      <rPr>
        <sz val="10"/>
        <color indexed="8"/>
        <rFont val="Times New Roman"/>
        <family val="1"/>
      </rPr>
      <t xml:space="preserve">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муниципальной программе Белоглинского района (подпрограммы, ведомственной целевой программы). Номер контрольного события указывается в соответствии с утвержденным планом реализации муниципальной программы Белоглинского района;</t>
    </r>
  </si>
  <si>
    <t xml:space="preserve">Приложение № 1 </t>
  </si>
  <si>
    <t>Отчет</t>
  </si>
  <si>
    <t>1.1</t>
  </si>
  <si>
    <t>2.1</t>
  </si>
  <si>
    <t>2.2</t>
  </si>
  <si>
    <t>Приложение № 2</t>
  </si>
  <si>
    <t>(подпись)</t>
  </si>
  <si>
    <t>__________________________</t>
  </si>
  <si>
    <t>1.2</t>
  </si>
  <si>
    <t>2</t>
  </si>
  <si>
    <t>тыс. руб.</t>
  </si>
  <si>
    <t>Приложение № 3</t>
  </si>
  <si>
    <t>Поквартальное распределение прогноза кассовых выплат из краевого и местного бюджета, тыс. рублей</t>
  </si>
  <si>
    <t>3.1</t>
  </si>
  <si>
    <t>3</t>
  </si>
  <si>
    <r>
      <t>Номер основного мероприятия, контрольного события, мероприятия</t>
    </r>
    <r>
      <rPr>
        <vertAlign val="superscript"/>
        <sz val="10"/>
        <color indexed="8"/>
        <rFont val="Times New Roman"/>
        <family val="1"/>
      </rPr>
      <t>1)</t>
    </r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</si>
  <si>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indexed="8"/>
        <rFont val="Times New Roman"/>
        <family val="1"/>
      </rPr>
      <t>2)</t>
    </r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</si>
  <si>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</si>
  <si>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Плановый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</si>
  <si>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</si>
  <si>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начала реализации мероприятия </t>
    </r>
    <r>
      <rPr>
        <sz val="10"/>
        <color indexed="8"/>
        <rFont val="Times New Roman"/>
        <family val="1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</si>
  <si>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indexed="8"/>
        <rFont val="Times New Roman"/>
        <family val="1"/>
      </rPr>
      <t>(дд.мм.гггг)</t>
    </r>
  </si>
  <si>
    <t>3.2</t>
  </si>
  <si>
    <t>количество мероприятий</t>
  </si>
  <si>
    <t>количество участвующей молодежи</t>
  </si>
  <si>
    <t>ед</t>
  </si>
  <si>
    <t>Гражданское и патриотическое воспитание молодежи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</si>
  <si>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</si>
  <si>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</si>
  <si>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</si>
  <si>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</si>
  <si>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</si>
  <si>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</si>
  <si>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</si>
  <si>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</si>
  <si>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</si>
  <si>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1</t>
  </si>
  <si>
    <t>в связи с пандемией короновирусной инфекции</t>
  </si>
  <si>
    <t>выполнено</t>
  </si>
  <si>
    <t>1.3</t>
  </si>
  <si>
    <t xml:space="preserve">Гражданское и патриотическое воспитание молодежи
</t>
  </si>
  <si>
    <t>Мероприятия в рамках месячника "Оборонно-массовой и патриотической работы"</t>
  </si>
  <si>
    <t>Поздравление ветеранов ВОВ, вдов, труженников тыла, участников ликвидации аварии на Чернобыльской АЭС</t>
  </si>
  <si>
    <t>Проведение слета "Союз казачьей молодежи"</t>
  </si>
  <si>
    <t>Творческое и интеллектуальное развитие молодежи, в том числе</t>
  </si>
  <si>
    <t>Проведение конкурсов, викторин, игр</t>
  </si>
  <si>
    <t>Проведение костюмированного велопарада "В гостях у сказки"</t>
  </si>
  <si>
    <t>Формирование здорового образа жизни в молодежной среде</t>
  </si>
  <si>
    <t>Проведение акций и мероприятий, направленных на пропаганду здорового образа жизни</t>
  </si>
  <si>
    <t>Проведение туристических походов</t>
  </si>
  <si>
    <t>Организация летнего отдыха и оздоровления подростков</t>
  </si>
  <si>
    <t>Открытие дворовых площадок; проведение турнира по волейболу</t>
  </si>
  <si>
    <t>Спортивно-развлекательные мероприятия на дворовых площадках</t>
  </si>
  <si>
    <t>Организация и проведение спортивных мероприятий</t>
  </si>
  <si>
    <t>Спартакиады среди детей, подростков и молодежи</t>
  </si>
  <si>
    <t>Спартакиады среди трудовых коллективов Успенского сельского поселения Белоглинского района</t>
  </si>
  <si>
    <t>5.3</t>
  </si>
  <si>
    <t>Спортивные соревнования среди молодых семей Успенского сельского поселения Белоглинского района</t>
  </si>
  <si>
    <t>5.4</t>
  </si>
  <si>
    <t>Спортивные соревнования, посвященные памятным датам</t>
  </si>
  <si>
    <t>5.5</t>
  </si>
  <si>
    <t>Физкультурные и спортивно-массовые мероприятия на дворовых площадках</t>
  </si>
  <si>
    <t>5.6</t>
  </si>
  <si>
    <t>Турниры по стритболу</t>
  </si>
  <si>
    <t>5.7</t>
  </si>
  <si>
    <t>Турниры по волейболу</t>
  </si>
  <si>
    <t>5.8</t>
  </si>
  <si>
    <t>Турниры по мини-футболу</t>
  </si>
  <si>
    <t>5.9</t>
  </si>
  <si>
    <t>Турниры по футболу</t>
  </si>
  <si>
    <t>5.11</t>
  </si>
  <si>
    <t>5.12</t>
  </si>
  <si>
    <t>Спортивные мероприятия, посвященные проводам в ряды Российской армии</t>
  </si>
  <si>
    <t>5.13</t>
  </si>
  <si>
    <t>Турнир по настольному теннису</t>
  </si>
  <si>
    <t>6.</t>
  </si>
  <si>
    <t>Приобретение спортивного инвентаря</t>
  </si>
  <si>
    <t>Начальник финансового отдела</t>
  </si>
  <si>
    <t>В.А.Салькова</t>
  </si>
  <si>
    <t>исп. В.А.Салькова</t>
  </si>
  <si>
    <t>(86154-9-22-71)</t>
  </si>
  <si>
    <t>проведение слета "Союз казачьей молодежи"</t>
  </si>
  <si>
    <t>чел.</t>
  </si>
  <si>
    <t>ед.</t>
  </si>
  <si>
    <t>100</t>
  </si>
  <si>
    <t>Творческое и интеллектуальное развитие молодежи</t>
  </si>
  <si>
    <t>2.3</t>
  </si>
  <si>
    <t>2.4</t>
  </si>
  <si>
    <t>проведение конкурсов, викторин, игр</t>
  </si>
  <si>
    <t>проведение велопарада "В гостях у сказки"</t>
  </si>
  <si>
    <t>0</t>
  </si>
  <si>
    <t xml:space="preserve">Формирование здорового образа жизни в молодежной среде
а так же проведение фестивалей, соревнований
</t>
  </si>
  <si>
    <t>Реализация направлений молодежной политики в Успенском сельском поселении Белоглинского района</t>
  </si>
  <si>
    <t>Развитие физической культуры и спорта Успенского сельского поселения Белоглинского района</t>
  </si>
  <si>
    <t>Оргганизация и проведение спортивных мероприятий</t>
  </si>
  <si>
    <t>Развитие физической культуры и спорта молодежной политики в Успенском сельском поселении Белоглинского района</t>
  </si>
  <si>
    <t>об исполнении финансирования муниципальной программы " Развитие физической культуры и спорта, молодежной политики в Успенском сельском поселении Белоглинского района"</t>
  </si>
  <si>
    <t>исп.В.А.Салькова</t>
  </si>
  <si>
    <t>о достижении целевых показателей муниципальной программы" Развитие физической культуры и спорта, молодежной политики Успенского сельского поселения Белоглинского района"</t>
  </si>
  <si>
    <t>7.</t>
  </si>
  <si>
    <t>7.2</t>
  </si>
  <si>
    <t>7.1</t>
  </si>
  <si>
    <t>Усовершенствование спортивной инфраструктуры и укрепление материально технической базы в целях обеспечения условий для занятий физической культуры и массовым спортом</t>
  </si>
  <si>
    <t>Изготовление проектно сметной документации для строительства многофункциональной спортивной площадки</t>
  </si>
  <si>
    <t>Многофункциональная спортивно-игровая площадка с зоной уличных тренажеров и воркаутов по адресу: ст.Успенская, ул.Краснопартизанская, 108а</t>
  </si>
  <si>
    <t xml:space="preserve">о выполнении плана реализации муниципальной программы " Развитие физической культуры и спорта молодежной политики в Успенском сельском поселении Белоглинского района" за  2020 год
</t>
  </si>
  <si>
    <t>Ананина Е.П.</t>
  </si>
  <si>
    <t>Турниры по дартс</t>
  </si>
  <si>
    <t>5.10</t>
  </si>
  <si>
    <t>Спартакиады среди трудовых коллективов, подростков и молодежи в рамках проведения мероприятий, посвященных  празднованию 80-тилетия Краснодарского края; в целях популяризации сдачи комплекса ГТО</t>
  </si>
  <si>
    <t>Тур по баскетболу</t>
  </si>
  <si>
    <t>5.14</t>
  </si>
  <si>
    <t>за  2020 год</t>
  </si>
  <si>
    <t>проведение мероприятия ко Дню Конституции</t>
  </si>
  <si>
    <t xml:space="preserve"> за   2020 год</t>
  </si>
  <si>
    <t>7</t>
  </si>
  <si>
    <t>Усовершенствование спортивной инфраструктуры и укрепление матриально технической базы в целях  обеспечения условий для занятий физической культуры и массовым спортом</t>
  </si>
  <si>
    <t>Создание благоприятных условий для занятий физической культурой и спортом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</si>
</sst>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;[Red]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72" fontId="2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4"/>
  <sheetViews>
    <sheetView tabSelected="1" view="pageBreakPreview" zoomScale="70" zoomScaleNormal="90" zoomScaleSheetLayoutView="70" zoomScalePageLayoutView="70" workbookViewId="0" topLeftCell="A1">
      <selection activeCell="R24" sqref="R24"/>
    </sheetView>
  </sheetViews>
  <sheetFormatPr defaultColWidth="9.140625" defaultRowHeight="15"/>
  <cols>
    <col min="1" max="1" width="7.8515625" style="12" customWidth="1"/>
    <col min="2" max="2" width="22.28125" style="12" customWidth="1"/>
    <col min="3" max="3" width="19.140625" style="12" customWidth="1"/>
    <col min="4" max="4" width="7.28125" style="12" customWidth="1"/>
    <col min="5" max="5" width="9.00390625" style="12" bestFit="1" customWidth="1"/>
    <col min="6" max="6" width="9.140625" style="12" customWidth="1"/>
    <col min="7" max="7" width="6.140625" style="12" customWidth="1"/>
    <col min="8" max="8" width="6.7109375" style="12" customWidth="1"/>
    <col min="9" max="9" width="9.00390625" style="12" customWidth="1"/>
    <col min="10" max="11" width="9.57421875" style="12" customWidth="1"/>
    <col min="12" max="12" width="7.57421875" style="12" bestFit="1" customWidth="1"/>
    <col min="13" max="13" width="7.57421875" style="12" customWidth="1"/>
    <col min="14" max="14" width="9.28125" style="12" customWidth="1"/>
    <col min="15" max="15" width="7.57421875" style="12" customWidth="1"/>
    <col min="16" max="16" width="7.8515625" style="12" customWidth="1"/>
    <col min="17" max="17" width="7.7109375" style="12" customWidth="1"/>
    <col min="18" max="18" width="9.28125" style="12" customWidth="1"/>
    <col min="19" max="19" width="7.421875" style="12" customWidth="1"/>
    <col min="20" max="20" width="18.140625" style="12" customWidth="1"/>
    <col min="21" max="22" width="9.140625" style="12" customWidth="1"/>
    <col min="23" max="23" width="9.7109375" style="12" customWidth="1"/>
    <col min="24" max="24" width="13.140625" style="12" customWidth="1"/>
    <col min="25" max="25" width="15.8515625" style="12" customWidth="1"/>
    <col min="26" max="16384" width="9.140625" style="12" customWidth="1"/>
  </cols>
  <sheetData>
    <row r="1" spans="11:25" ht="15.75">
      <c r="K1" s="2"/>
      <c r="O1" s="2"/>
      <c r="P1" s="2"/>
      <c r="Q1" s="2"/>
      <c r="S1" s="17"/>
      <c r="T1" s="1"/>
      <c r="U1" s="1"/>
      <c r="V1" s="85" t="s">
        <v>46</v>
      </c>
      <c r="W1" s="85"/>
      <c r="X1" s="85"/>
      <c r="Y1" s="85"/>
    </row>
    <row r="2" spans="2:25" ht="15.75">
      <c r="B2" s="11"/>
      <c r="C2" s="11"/>
      <c r="D2" s="11"/>
      <c r="E2" s="11"/>
      <c r="F2" s="11"/>
      <c r="G2" s="11"/>
      <c r="H2" s="11"/>
      <c r="I2" s="11"/>
      <c r="K2" s="3"/>
      <c r="O2" s="2"/>
      <c r="P2" s="2"/>
      <c r="Q2" s="2"/>
      <c r="S2" s="4"/>
      <c r="T2" s="1"/>
      <c r="U2" s="1"/>
      <c r="V2" s="85"/>
      <c r="W2" s="85"/>
      <c r="X2" s="85"/>
      <c r="Y2" s="85"/>
    </row>
    <row r="3" spans="2:25" ht="15.75">
      <c r="B3" s="11"/>
      <c r="C3" s="11"/>
      <c r="D3" s="11"/>
      <c r="E3" s="11"/>
      <c r="F3" s="11"/>
      <c r="G3" s="11"/>
      <c r="H3" s="11"/>
      <c r="I3" s="11"/>
      <c r="K3" s="3"/>
      <c r="O3" s="2"/>
      <c r="P3" s="2"/>
      <c r="Q3" s="2"/>
      <c r="S3" s="4"/>
      <c r="T3" s="1"/>
      <c r="U3" s="1"/>
      <c r="V3" s="85"/>
      <c r="W3" s="85"/>
      <c r="X3" s="85"/>
      <c r="Y3" s="85"/>
    </row>
    <row r="4" spans="2:25" ht="15.75">
      <c r="B4" s="11"/>
      <c r="C4" s="11"/>
      <c r="D4" s="11"/>
      <c r="E4" s="11"/>
      <c r="F4" s="11"/>
      <c r="G4" s="11"/>
      <c r="H4" s="11"/>
      <c r="I4" s="11"/>
      <c r="K4" s="3"/>
      <c r="O4" s="2"/>
      <c r="P4" s="2"/>
      <c r="Q4" s="2"/>
      <c r="S4" s="4"/>
      <c r="T4" s="1"/>
      <c r="U4" s="1"/>
      <c r="V4" s="23"/>
      <c r="W4" s="23"/>
      <c r="X4" s="23"/>
      <c r="Y4" s="23"/>
    </row>
    <row r="5" spans="2:25" ht="15.75">
      <c r="B5" s="11"/>
      <c r="C5" s="11"/>
      <c r="D5" s="11"/>
      <c r="E5" s="11"/>
      <c r="F5" s="11"/>
      <c r="G5" s="11"/>
      <c r="H5" s="11"/>
      <c r="I5" s="11"/>
      <c r="K5" s="3"/>
      <c r="O5" s="2"/>
      <c r="P5" s="2"/>
      <c r="Q5" s="2"/>
      <c r="S5" s="4"/>
      <c r="T5" s="1"/>
      <c r="U5" s="1"/>
      <c r="V5" s="23"/>
      <c r="W5" s="23"/>
      <c r="X5" s="23"/>
      <c r="Y5" s="23"/>
    </row>
    <row r="6" spans="1:25" ht="18.75">
      <c r="A6" s="78" t="s">
        <v>47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ht="18.75">
      <c r="A7" s="91" t="s">
        <v>142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18.75">
      <c r="A8" s="80" t="s">
        <v>160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2:18" ht="15"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</row>
    <row r="11" spans="1:25" ht="42" customHeight="1">
      <c r="A11" s="89" t="s">
        <v>17</v>
      </c>
      <c r="B11" s="95" t="s">
        <v>7</v>
      </c>
      <c r="C11" s="97" t="s">
        <v>8</v>
      </c>
      <c r="D11" s="82" t="s">
        <v>25</v>
      </c>
      <c r="E11" s="83"/>
      <c r="F11" s="83"/>
      <c r="G11" s="84"/>
      <c r="H11" s="82" t="s">
        <v>26</v>
      </c>
      <c r="I11" s="83"/>
      <c r="J11" s="83"/>
      <c r="K11" s="84"/>
      <c r="L11" s="82" t="s">
        <v>27</v>
      </c>
      <c r="M11" s="83"/>
      <c r="N11" s="83"/>
      <c r="O11" s="84"/>
      <c r="P11" s="79" t="s">
        <v>29</v>
      </c>
      <c r="Q11" s="79"/>
      <c r="R11" s="79"/>
      <c r="S11" s="79"/>
      <c r="T11" s="82" t="s">
        <v>18</v>
      </c>
      <c r="U11" s="83"/>
      <c r="V11" s="83"/>
      <c r="W11" s="83"/>
      <c r="X11" s="87" t="s">
        <v>9</v>
      </c>
      <c r="Y11" s="87" t="s">
        <v>10</v>
      </c>
    </row>
    <row r="12" spans="1:25" ht="104.25" customHeight="1">
      <c r="A12" s="90"/>
      <c r="B12" s="96"/>
      <c r="C12" s="95"/>
      <c r="D12" s="20" t="s">
        <v>3</v>
      </c>
      <c r="E12" s="20" t="s">
        <v>0</v>
      </c>
      <c r="F12" s="22" t="s">
        <v>1</v>
      </c>
      <c r="G12" s="22" t="s">
        <v>30</v>
      </c>
      <c r="H12" s="22" t="s">
        <v>3</v>
      </c>
      <c r="I12" s="22" t="s">
        <v>0</v>
      </c>
      <c r="J12" s="22" t="s">
        <v>1</v>
      </c>
      <c r="K12" s="22" t="s">
        <v>30</v>
      </c>
      <c r="L12" s="22" t="s">
        <v>3</v>
      </c>
      <c r="M12" s="22" t="s">
        <v>0</v>
      </c>
      <c r="N12" s="22" t="s">
        <v>1</v>
      </c>
      <c r="O12" s="22" t="s">
        <v>30</v>
      </c>
      <c r="P12" s="22" t="s">
        <v>3</v>
      </c>
      <c r="Q12" s="22" t="s">
        <v>0</v>
      </c>
      <c r="R12" s="22" t="s">
        <v>1</v>
      </c>
      <c r="S12" s="22" t="s">
        <v>30</v>
      </c>
      <c r="T12" s="20" t="s">
        <v>21</v>
      </c>
      <c r="U12" s="20" t="s">
        <v>22</v>
      </c>
      <c r="V12" s="20" t="s">
        <v>23</v>
      </c>
      <c r="W12" s="20" t="s">
        <v>24</v>
      </c>
      <c r="X12" s="88"/>
      <c r="Y12" s="88"/>
    </row>
    <row r="13" spans="1:25" ht="24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</row>
    <row r="14" spans="1:25" ht="173.25">
      <c r="A14" s="26"/>
      <c r="B14" s="24" t="s">
        <v>138</v>
      </c>
      <c r="C14" s="24" t="s">
        <v>152</v>
      </c>
      <c r="D14" s="27">
        <v>0</v>
      </c>
      <c r="E14" s="27">
        <v>0</v>
      </c>
      <c r="F14" s="27">
        <f>F15+F16+F17+F18</f>
        <v>36.7</v>
      </c>
      <c r="G14" s="27">
        <v>0</v>
      </c>
      <c r="H14" s="27">
        <v>0</v>
      </c>
      <c r="I14" s="27">
        <v>0</v>
      </c>
      <c r="J14" s="27">
        <f>J15+J16+J17+J18</f>
        <v>36.7</v>
      </c>
      <c r="K14" s="27">
        <v>0</v>
      </c>
      <c r="L14" s="27">
        <v>0</v>
      </c>
      <c r="M14" s="27">
        <v>0</v>
      </c>
      <c r="N14" s="27">
        <f>N15+N16+N17+N18</f>
        <v>14</v>
      </c>
      <c r="O14" s="27">
        <v>0</v>
      </c>
      <c r="P14" s="27">
        <v>0</v>
      </c>
      <c r="Q14" s="27">
        <v>0</v>
      </c>
      <c r="R14" s="27">
        <f>R15+R16+R17+R18</f>
        <v>14</v>
      </c>
      <c r="S14" s="27">
        <v>0</v>
      </c>
      <c r="T14" s="24" t="s">
        <v>141</v>
      </c>
      <c r="U14" s="39" t="s">
        <v>56</v>
      </c>
      <c r="V14" s="27">
        <f aca="true" t="shared" si="0" ref="V14:V22">J14</f>
        <v>36.7</v>
      </c>
      <c r="W14" s="27">
        <f aca="true" t="shared" si="1" ref="W14:W22">R14</f>
        <v>14</v>
      </c>
      <c r="X14" s="24" t="s">
        <v>84</v>
      </c>
      <c r="Y14" s="24"/>
    </row>
    <row r="15" spans="1:25" ht="173.25">
      <c r="A15" s="26" t="s">
        <v>82</v>
      </c>
      <c r="B15" s="24" t="s">
        <v>86</v>
      </c>
      <c r="C15" s="24" t="s">
        <v>152</v>
      </c>
      <c r="D15" s="27">
        <v>0</v>
      </c>
      <c r="E15" s="27">
        <v>0</v>
      </c>
      <c r="F15" s="27">
        <v>13.1</v>
      </c>
      <c r="G15" s="27">
        <v>0</v>
      </c>
      <c r="H15" s="27">
        <v>0</v>
      </c>
      <c r="I15" s="27">
        <v>0</v>
      </c>
      <c r="J15" s="27">
        <v>13.1</v>
      </c>
      <c r="K15" s="27">
        <v>0</v>
      </c>
      <c r="L15" s="27">
        <v>0</v>
      </c>
      <c r="M15" s="27">
        <v>0</v>
      </c>
      <c r="N15" s="27">
        <v>3.5</v>
      </c>
      <c r="O15" s="27">
        <v>0</v>
      </c>
      <c r="P15" s="27">
        <v>0</v>
      </c>
      <c r="Q15" s="27">
        <v>0</v>
      </c>
      <c r="R15" s="27">
        <v>3.5</v>
      </c>
      <c r="S15" s="27">
        <v>0</v>
      </c>
      <c r="T15" s="24" t="s">
        <v>141</v>
      </c>
      <c r="U15" s="39" t="s">
        <v>56</v>
      </c>
      <c r="V15" s="27">
        <f t="shared" si="0"/>
        <v>13.1</v>
      </c>
      <c r="W15" s="27">
        <f t="shared" si="1"/>
        <v>3.5</v>
      </c>
      <c r="X15" s="24" t="s">
        <v>84</v>
      </c>
      <c r="Y15" s="24"/>
    </row>
    <row r="16" spans="1:25" ht="173.25">
      <c r="A16" s="26" t="s">
        <v>55</v>
      </c>
      <c r="B16" s="24" t="s">
        <v>131</v>
      </c>
      <c r="C16" s="24" t="s">
        <v>152</v>
      </c>
      <c r="D16" s="27">
        <v>0</v>
      </c>
      <c r="E16" s="27">
        <v>0</v>
      </c>
      <c r="F16" s="27">
        <v>4.3</v>
      </c>
      <c r="G16" s="27">
        <v>0</v>
      </c>
      <c r="H16" s="27">
        <v>0</v>
      </c>
      <c r="I16" s="27">
        <v>0</v>
      </c>
      <c r="J16" s="27">
        <v>4.3</v>
      </c>
      <c r="K16" s="27">
        <v>0</v>
      </c>
      <c r="L16" s="27">
        <v>0</v>
      </c>
      <c r="M16" s="27">
        <v>0</v>
      </c>
      <c r="N16" s="27">
        <v>4.3</v>
      </c>
      <c r="O16" s="27">
        <v>0</v>
      </c>
      <c r="P16" s="27">
        <v>0</v>
      </c>
      <c r="Q16" s="27">
        <v>0</v>
      </c>
      <c r="R16" s="27">
        <v>4.3</v>
      </c>
      <c r="S16" s="27">
        <v>0</v>
      </c>
      <c r="T16" s="24" t="s">
        <v>141</v>
      </c>
      <c r="U16" s="39" t="s">
        <v>56</v>
      </c>
      <c r="V16" s="27">
        <f t="shared" si="0"/>
        <v>4.3</v>
      </c>
      <c r="W16" s="27">
        <f t="shared" si="1"/>
        <v>4.3</v>
      </c>
      <c r="X16" s="24" t="s">
        <v>84</v>
      </c>
      <c r="Y16" s="24"/>
    </row>
    <row r="17" spans="1:25" ht="173.25">
      <c r="A17" s="26" t="s">
        <v>60</v>
      </c>
      <c r="B17" s="24" t="s">
        <v>93</v>
      </c>
      <c r="C17" s="24" t="s">
        <v>152</v>
      </c>
      <c r="D17" s="27">
        <v>0</v>
      </c>
      <c r="E17" s="27">
        <v>0</v>
      </c>
      <c r="F17" s="27">
        <v>1.3</v>
      </c>
      <c r="G17" s="27">
        <v>0</v>
      </c>
      <c r="H17" s="27">
        <v>0</v>
      </c>
      <c r="I17" s="27">
        <v>0</v>
      </c>
      <c r="J17" s="27">
        <v>1.3</v>
      </c>
      <c r="K17" s="27">
        <v>0</v>
      </c>
      <c r="L17" s="27">
        <v>0</v>
      </c>
      <c r="M17" s="27">
        <v>0</v>
      </c>
      <c r="N17" s="27">
        <v>1.2</v>
      </c>
      <c r="O17" s="27">
        <v>0</v>
      </c>
      <c r="P17" s="27">
        <v>0</v>
      </c>
      <c r="Q17" s="27">
        <v>0</v>
      </c>
      <c r="R17" s="27">
        <v>1.2</v>
      </c>
      <c r="S17" s="27">
        <v>0</v>
      </c>
      <c r="T17" s="24" t="s">
        <v>141</v>
      </c>
      <c r="U17" s="39" t="s">
        <v>56</v>
      </c>
      <c r="V17" s="27">
        <f t="shared" si="0"/>
        <v>1.3</v>
      </c>
      <c r="W17" s="27">
        <f t="shared" si="1"/>
        <v>1.2</v>
      </c>
      <c r="X17" s="24" t="s">
        <v>84</v>
      </c>
      <c r="Y17" s="24"/>
    </row>
    <row r="18" spans="1:25" ht="173.25">
      <c r="A18" s="26" t="s">
        <v>73</v>
      </c>
      <c r="B18" s="24" t="s">
        <v>96</v>
      </c>
      <c r="C18" s="24" t="s">
        <v>152</v>
      </c>
      <c r="D18" s="27">
        <v>0</v>
      </c>
      <c r="E18" s="27">
        <v>0</v>
      </c>
      <c r="F18" s="27">
        <v>18</v>
      </c>
      <c r="G18" s="27">
        <v>0</v>
      </c>
      <c r="H18" s="27">
        <v>0</v>
      </c>
      <c r="I18" s="27">
        <v>0</v>
      </c>
      <c r="J18" s="27">
        <v>18</v>
      </c>
      <c r="K18" s="27">
        <v>0</v>
      </c>
      <c r="L18" s="27">
        <v>0</v>
      </c>
      <c r="M18" s="27">
        <v>0</v>
      </c>
      <c r="N18" s="27">
        <v>5</v>
      </c>
      <c r="O18" s="27">
        <v>0</v>
      </c>
      <c r="P18" s="27">
        <v>0</v>
      </c>
      <c r="Q18" s="27">
        <v>0</v>
      </c>
      <c r="R18" s="27">
        <v>5</v>
      </c>
      <c r="S18" s="27">
        <v>0</v>
      </c>
      <c r="T18" s="24" t="s">
        <v>141</v>
      </c>
      <c r="U18" s="39" t="s">
        <v>56</v>
      </c>
      <c r="V18" s="27">
        <f t="shared" si="0"/>
        <v>18</v>
      </c>
      <c r="W18" s="27">
        <f t="shared" si="1"/>
        <v>5</v>
      </c>
      <c r="X18" s="24" t="s">
        <v>84</v>
      </c>
      <c r="Y18" s="24"/>
    </row>
    <row r="19" spans="1:25" ht="173.25">
      <c r="A19" s="26"/>
      <c r="B19" s="24" t="s">
        <v>139</v>
      </c>
      <c r="C19" s="24" t="s">
        <v>152</v>
      </c>
      <c r="D19" s="27">
        <v>0</v>
      </c>
      <c r="E19" s="27">
        <f>E20+E21+E22</f>
        <v>2465.8</v>
      </c>
      <c r="F19" s="27">
        <f>F20+F21+F22</f>
        <v>1769.1000000000001</v>
      </c>
      <c r="G19" s="27">
        <v>0</v>
      </c>
      <c r="H19" s="27">
        <v>0</v>
      </c>
      <c r="I19" s="27">
        <f>I20+I21+I22</f>
        <v>2465.8</v>
      </c>
      <c r="J19" s="27">
        <f>J20+J21+J22</f>
        <v>1769.1000000000001</v>
      </c>
      <c r="K19" s="27">
        <v>0</v>
      </c>
      <c r="L19" s="27">
        <v>0</v>
      </c>
      <c r="M19" s="27">
        <f>M20+M21+M22</f>
        <v>1985</v>
      </c>
      <c r="N19" s="27">
        <f>N20+N21+N22</f>
        <v>1739.8000000000002</v>
      </c>
      <c r="O19" s="27">
        <v>0</v>
      </c>
      <c r="P19" s="27">
        <v>0</v>
      </c>
      <c r="Q19" s="27">
        <f>Q20+Q21+Q22</f>
        <v>1985</v>
      </c>
      <c r="R19" s="27">
        <f>R20+R21+R22</f>
        <v>1739.8000000000002</v>
      </c>
      <c r="S19" s="27">
        <v>0</v>
      </c>
      <c r="T19" s="24" t="s">
        <v>141</v>
      </c>
      <c r="U19" s="39" t="s">
        <v>56</v>
      </c>
      <c r="V19" s="27">
        <f>J19+I19</f>
        <v>4234.900000000001</v>
      </c>
      <c r="W19" s="27">
        <f>R19+Q19</f>
        <v>3724.8</v>
      </c>
      <c r="X19" s="24" t="s">
        <v>84</v>
      </c>
      <c r="Y19" s="24"/>
    </row>
    <row r="20" spans="1:25" ht="173.25">
      <c r="A20" s="26" t="s">
        <v>76</v>
      </c>
      <c r="B20" s="24" t="s">
        <v>140</v>
      </c>
      <c r="C20" s="24" t="s">
        <v>152</v>
      </c>
      <c r="D20" s="27">
        <v>0</v>
      </c>
      <c r="E20" s="27">
        <v>0</v>
      </c>
      <c r="F20" s="27">
        <v>68.2</v>
      </c>
      <c r="G20" s="27">
        <v>0</v>
      </c>
      <c r="H20" s="27">
        <v>0</v>
      </c>
      <c r="I20" s="27">
        <v>0</v>
      </c>
      <c r="J20" s="27">
        <v>68.2</v>
      </c>
      <c r="K20" s="27">
        <v>0</v>
      </c>
      <c r="L20" s="27">
        <v>0</v>
      </c>
      <c r="M20" s="27">
        <v>0</v>
      </c>
      <c r="N20" s="27">
        <v>48.9</v>
      </c>
      <c r="O20" s="27">
        <v>0</v>
      </c>
      <c r="P20" s="27">
        <v>0</v>
      </c>
      <c r="Q20" s="27">
        <v>0</v>
      </c>
      <c r="R20" s="27">
        <v>48.9</v>
      </c>
      <c r="S20" s="27">
        <v>0</v>
      </c>
      <c r="T20" s="24" t="s">
        <v>141</v>
      </c>
      <c r="U20" s="39" t="s">
        <v>56</v>
      </c>
      <c r="V20" s="27">
        <f t="shared" si="0"/>
        <v>68.2</v>
      </c>
      <c r="W20" s="27">
        <f t="shared" si="1"/>
        <v>48.9</v>
      </c>
      <c r="X20" s="24" t="s">
        <v>84</v>
      </c>
      <c r="Y20" s="24"/>
    </row>
    <row r="21" spans="1:25" ht="110.25">
      <c r="A21" s="26" t="s">
        <v>79</v>
      </c>
      <c r="B21" s="24" t="s">
        <v>122</v>
      </c>
      <c r="C21" s="24" t="s">
        <v>152</v>
      </c>
      <c r="D21" s="27">
        <v>0</v>
      </c>
      <c r="E21" s="27">
        <v>0</v>
      </c>
      <c r="F21" s="27">
        <v>10</v>
      </c>
      <c r="G21" s="27">
        <v>0</v>
      </c>
      <c r="H21" s="27">
        <v>0</v>
      </c>
      <c r="I21" s="27">
        <v>0</v>
      </c>
      <c r="J21" s="27">
        <v>10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4" t="s">
        <v>163</v>
      </c>
      <c r="U21" s="39" t="s">
        <v>56</v>
      </c>
      <c r="V21" s="27">
        <f t="shared" si="0"/>
        <v>10</v>
      </c>
      <c r="W21" s="27">
        <f t="shared" si="1"/>
        <v>0</v>
      </c>
      <c r="X21" s="24" t="s">
        <v>84</v>
      </c>
      <c r="Y21" s="24"/>
    </row>
    <row r="22" spans="1:25" ht="173.25">
      <c r="A22" s="26" t="s">
        <v>161</v>
      </c>
      <c r="B22" s="24" t="s">
        <v>162</v>
      </c>
      <c r="C22" s="24" t="s">
        <v>152</v>
      </c>
      <c r="D22" s="27">
        <v>0</v>
      </c>
      <c r="E22" s="27">
        <v>2465.8</v>
      </c>
      <c r="F22" s="27">
        <v>1690.9</v>
      </c>
      <c r="G22" s="27">
        <v>0</v>
      </c>
      <c r="H22" s="27">
        <v>0</v>
      </c>
      <c r="I22" s="27">
        <v>2465.8</v>
      </c>
      <c r="J22" s="27">
        <v>1690.9</v>
      </c>
      <c r="K22" s="27">
        <v>0</v>
      </c>
      <c r="L22" s="27">
        <v>0</v>
      </c>
      <c r="M22" s="27">
        <v>1985</v>
      </c>
      <c r="N22" s="27">
        <v>1690.9</v>
      </c>
      <c r="O22" s="27">
        <v>0</v>
      </c>
      <c r="P22" s="27">
        <v>0</v>
      </c>
      <c r="Q22" s="27">
        <v>1985</v>
      </c>
      <c r="R22" s="27">
        <v>1690.9</v>
      </c>
      <c r="S22" s="27">
        <v>0</v>
      </c>
      <c r="T22" s="24" t="s">
        <v>163</v>
      </c>
      <c r="U22" s="39" t="s">
        <v>56</v>
      </c>
      <c r="V22" s="27">
        <f>I22+J22</f>
        <v>4156.700000000001</v>
      </c>
      <c r="W22" s="27">
        <f>Q22+R22</f>
        <v>3675.9</v>
      </c>
      <c r="X22" s="24" t="s">
        <v>84</v>
      </c>
      <c r="Y22" s="24"/>
    </row>
    <row r="23" spans="1:25" ht="27" customHeight="1">
      <c r="A23" s="52" t="s">
        <v>42</v>
      </c>
      <c r="B23" s="46"/>
      <c r="C23" s="47"/>
      <c r="D23" s="28">
        <f>SUM(D20:D20)</f>
        <v>0</v>
      </c>
      <c r="E23" s="28">
        <f>E19+E14</f>
        <v>2465.8</v>
      </c>
      <c r="F23" s="28">
        <f>F19+F14</f>
        <v>1805.8000000000002</v>
      </c>
      <c r="G23" s="28">
        <f>SUM(G20:G20)</f>
        <v>0</v>
      </c>
      <c r="H23" s="28">
        <f>SUM(H20:H20)</f>
        <v>0</v>
      </c>
      <c r="I23" s="28">
        <f>I19+I14</f>
        <v>2465.8</v>
      </c>
      <c r="J23" s="28">
        <f>J19+J14</f>
        <v>1805.8000000000002</v>
      </c>
      <c r="K23" s="28">
        <f>SUM(K20:K20)</f>
        <v>0</v>
      </c>
      <c r="L23" s="28">
        <f>SUM(L20:L20)</f>
        <v>0</v>
      </c>
      <c r="M23" s="28">
        <f>M19+M14</f>
        <v>1985</v>
      </c>
      <c r="N23" s="28">
        <f>N19+N14</f>
        <v>1753.8000000000002</v>
      </c>
      <c r="O23" s="28">
        <f>SUM(O20:O20)</f>
        <v>0</v>
      </c>
      <c r="P23" s="28">
        <f>SUM(P20:P20)</f>
        <v>0</v>
      </c>
      <c r="Q23" s="27">
        <f>Q19+Q14</f>
        <v>1985</v>
      </c>
      <c r="R23" s="28">
        <f>R14+R19</f>
        <v>1753.8000000000002</v>
      </c>
      <c r="S23" s="28">
        <f>SUM(S20:S20)</f>
        <v>0</v>
      </c>
      <c r="T23" s="40" t="s">
        <v>16</v>
      </c>
      <c r="U23" s="40" t="s">
        <v>16</v>
      </c>
      <c r="V23" s="28">
        <f>V14+V19</f>
        <v>4271.6</v>
      </c>
      <c r="W23" s="28">
        <f>W19+W14</f>
        <v>3738.8</v>
      </c>
      <c r="X23" s="40" t="s">
        <v>16</v>
      </c>
      <c r="Y23" s="40" t="s">
        <v>16</v>
      </c>
    </row>
    <row r="24" spans="1:25" ht="15.75">
      <c r="A24" s="29"/>
      <c r="B24" s="29"/>
      <c r="C24" s="29"/>
      <c r="D24" s="30"/>
      <c r="E24" s="30"/>
      <c r="F24" s="30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2"/>
      <c r="T24" s="33"/>
      <c r="U24" s="33"/>
      <c r="V24" s="33"/>
      <c r="W24" s="67"/>
      <c r="X24" s="67"/>
      <c r="Y24" s="33"/>
    </row>
    <row r="25" spans="1:17" ht="16.5">
      <c r="A25" s="48" t="s">
        <v>41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5" customHeight="1">
      <c r="A26" s="19" t="s">
        <v>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" customHeight="1">
      <c r="A27" s="19"/>
      <c r="B27" s="19"/>
      <c r="C27" s="19"/>
      <c r="D27" s="19"/>
      <c r="E27" s="19"/>
      <c r="F27" s="6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25" ht="18.75" customHeight="1">
      <c r="A29" s="81" t="s">
        <v>123</v>
      </c>
      <c r="B29" s="81"/>
      <c r="C29" s="81"/>
      <c r="D29" s="81"/>
      <c r="E29" s="81"/>
      <c r="F29" s="49"/>
      <c r="G29" s="49"/>
      <c r="H29" s="49"/>
      <c r="I29" s="4"/>
      <c r="J29" s="11"/>
      <c r="K29" s="11"/>
      <c r="M29" s="10"/>
      <c r="N29" s="50" t="s">
        <v>2</v>
      </c>
      <c r="O29" s="50"/>
      <c r="P29" s="50"/>
      <c r="Q29" s="1"/>
      <c r="R29" s="1"/>
      <c r="T29" s="92" t="s">
        <v>124</v>
      </c>
      <c r="U29" s="93"/>
      <c r="V29" s="93"/>
      <c r="W29" s="51"/>
      <c r="X29" s="51"/>
      <c r="Y29" s="9"/>
    </row>
    <row r="30" spans="1:2" ht="18.75" customHeight="1">
      <c r="A30" s="45" t="s">
        <v>143</v>
      </c>
      <c r="B30" s="45"/>
    </row>
    <row r="31" spans="1:2" ht="18.75" customHeight="1">
      <c r="A31" s="94" t="s">
        <v>126</v>
      </c>
      <c r="B31" s="94"/>
    </row>
    <row r="33" spans="1:2" ht="15.75">
      <c r="A33" s="94"/>
      <c r="B33" s="94"/>
    </row>
    <row r="34" spans="1:2" ht="15.75">
      <c r="A34" s="45"/>
      <c r="B34" s="45"/>
    </row>
  </sheetData>
  <sheetProtection/>
  <mergeCells count="21">
    <mergeCell ref="T11:W11"/>
    <mergeCell ref="Y11:Y12"/>
    <mergeCell ref="A11:A12"/>
    <mergeCell ref="A7:Y7"/>
    <mergeCell ref="T29:V29"/>
    <mergeCell ref="L11:O11"/>
    <mergeCell ref="A33:B33"/>
    <mergeCell ref="A31:B31"/>
    <mergeCell ref="X11:X12"/>
    <mergeCell ref="B11:B12"/>
    <mergeCell ref="C11:C12"/>
    <mergeCell ref="A6:Y6"/>
    <mergeCell ref="P11:S11"/>
    <mergeCell ref="A8:Y8"/>
    <mergeCell ref="A29:E29"/>
    <mergeCell ref="D11:G11"/>
    <mergeCell ref="V1:Y1"/>
    <mergeCell ref="V2:Y2"/>
    <mergeCell ref="V3:Y3"/>
    <mergeCell ref="A9:Y9"/>
    <mergeCell ref="H11:K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V47"/>
  <sheetViews>
    <sheetView zoomScaleSheetLayoutView="85" zoomScalePageLayoutView="0" workbookViewId="0" topLeftCell="A4">
      <selection activeCell="A39" sqref="A39:G39"/>
    </sheetView>
  </sheetViews>
  <sheetFormatPr defaultColWidth="9.140625" defaultRowHeight="15"/>
  <cols>
    <col min="1" max="1" width="10.7109375" style="1" customWidth="1"/>
    <col min="2" max="2" width="50.57421875" style="1" customWidth="1"/>
    <col min="3" max="3" width="17.7109375" style="1" customWidth="1"/>
    <col min="4" max="4" width="27.421875" style="1" customWidth="1"/>
    <col min="5" max="6" width="22.8515625" style="1" customWidth="1"/>
    <col min="7" max="7" width="20.7109375" style="1" customWidth="1"/>
    <col min="8" max="16384" width="9.140625" style="1" customWidth="1"/>
  </cols>
  <sheetData>
    <row r="1" spans="6:7" ht="15.75">
      <c r="F1" s="110" t="s">
        <v>51</v>
      </c>
      <c r="G1" s="110"/>
    </row>
    <row r="2" spans="6:7" ht="15.75">
      <c r="F2" s="110"/>
      <c r="G2" s="110"/>
    </row>
    <row r="3" spans="6:7" ht="15.75">
      <c r="F3" s="110"/>
      <c r="G3" s="110"/>
    </row>
    <row r="4" spans="6:7" ht="15.75">
      <c r="F4" s="110"/>
      <c r="G4" s="110"/>
    </row>
    <row r="5" spans="4:7" ht="15.75">
      <c r="D5" s="17"/>
      <c r="F5" s="110"/>
      <c r="G5" s="110"/>
    </row>
    <row r="6" spans="3:12" ht="15.75">
      <c r="C6" s="3"/>
      <c r="D6" s="4"/>
      <c r="G6" s="2"/>
      <c r="H6" s="2"/>
      <c r="I6" s="2"/>
      <c r="J6" s="2"/>
      <c r="K6" s="2"/>
      <c r="L6" s="2"/>
    </row>
    <row r="7" spans="4:9" ht="15.75">
      <c r="D7" s="5"/>
      <c r="E7" s="5"/>
      <c r="F7" s="5"/>
      <c r="G7" s="5"/>
      <c r="H7" s="5"/>
      <c r="I7" s="5"/>
    </row>
    <row r="9" spans="1:15" ht="18.75">
      <c r="A9" s="78" t="s">
        <v>6</v>
      </c>
      <c r="B9" s="78"/>
      <c r="C9" s="78"/>
      <c r="D9" s="78"/>
      <c r="E9" s="78"/>
      <c r="F9" s="78"/>
      <c r="G9" s="78"/>
      <c r="K9" s="110"/>
      <c r="L9" s="110"/>
      <c r="M9" s="110"/>
      <c r="N9" s="110"/>
      <c r="O9" s="110"/>
    </row>
    <row r="10" spans="1:15" ht="39.75" customHeight="1">
      <c r="A10" s="113" t="s">
        <v>144</v>
      </c>
      <c r="B10" s="113"/>
      <c r="C10" s="113"/>
      <c r="D10" s="113"/>
      <c r="E10" s="113"/>
      <c r="F10" s="113"/>
      <c r="G10" s="113"/>
      <c r="K10" s="110"/>
      <c r="L10" s="110"/>
      <c r="M10" s="110"/>
      <c r="N10" s="110"/>
      <c r="O10" s="110"/>
    </row>
    <row r="11" spans="1:15" ht="18.75">
      <c r="A11" s="80" t="s">
        <v>158</v>
      </c>
      <c r="B11" s="80"/>
      <c r="C11" s="80"/>
      <c r="D11" s="80"/>
      <c r="E11" s="80"/>
      <c r="F11" s="80"/>
      <c r="G11" s="80"/>
      <c r="K11" s="110"/>
      <c r="L11" s="110"/>
      <c r="M11" s="110"/>
      <c r="N11" s="110"/>
      <c r="O11" s="110"/>
    </row>
    <row r="12" spans="1:22" ht="15.75">
      <c r="A12" s="111"/>
      <c r="B12" s="111"/>
      <c r="C12" s="111"/>
      <c r="D12" s="111"/>
      <c r="E12" s="111"/>
      <c r="F12" s="111"/>
      <c r="G12" s="111"/>
      <c r="H12" s="2"/>
      <c r="I12" s="2"/>
      <c r="J12" s="2"/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111"/>
      <c r="B13" s="111"/>
      <c r="C13" s="111"/>
      <c r="D13" s="111"/>
      <c r="E13" s="111"/>
      <c r="F13" s="111"/>
      <c r="G13" s="111"/>
      <c r="H13" s="2"/>
      <c r="I13" s="2"/>
      <c r="J13" s="2"/>
      <c r="K13" s="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5.75">
      <c r="B14" s="7"/>
    </row>
    <row r="15" spans="1:7" ht="47.25" customHeight="1">
      <c r="A15" s="15" t="s">
        <v>38</v>
      </c>
      <c r="B15" s="13" t="s">
        <v>11</v>
      </c>
      <c r="C15" s="13" t="s">
        <v>5</v>
      </c>
      <c r="D15" s="13" t="s">
        <v>12</v>
      </c>
      <c r="E15" s="18" t="s">
        <v>13</v>
      </c>
      <c r="F15" s="18" t="s">
        <v>37</v>
      </c>
      <c r="G15" s="13" t="s">
        <v>40</v>
      </c>
    </row>
    <row r="16" spans="1:7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</row>
    <row r="17" spans="1:7" ht="18.75">
      <c r="A17" s="8"/>
      <c r="B17" s="98" t="s">
        <v>72</v>
      </c>
      <c r="C17" s="101"/>
      <c r="D17" s="101"/>
      <c r="E17" s="101"/>
      <c r="F17" s="101"/>
      <c r="G17" s="102"/>
    </row>
    <row r="18" spans="1:7" ht="15.75">
      <c r="A18" s="26" t="s">
        <v>48</v>
      </c>
      <c r="B18" s="24" t="s">
        <v>69</v>
      </c>
      <c r="C18" s="24" t="s">
        <v>129</v>
      </c>
      <c r="D18" s="24">
        <v>60</v>
      </c>
      <c r="E18" s="24">
        <v>60</v>
      </c>
      <c r="F18" s="64">
        <f>E18*100/D18</f>
        <v>100</v>
      </c>
      <c r="G18" s="24"/>
    </row>
    <row r="19" spans="1:7" ht="15.75">
      <c r="A19" s="26" t="s">
        <v>54</v>
      </c>
      <c r="B19" s="24" t="s">
        <v>70</v>
      </c>
      <c r="C19" s="24" t="s">
        <v>128</v>
      </c>
      <c r="D19" s="24">
        <v>500</v>
      </c>
      <c r="E19" s="24">
        <v>500</v>
      </c>
      <c r="F19" s="64" t="s">
        <v>130</v>
      </c>
      <c r="G19" s="24"/>
    </row>
    <row r="20" spans="1:7" ht="15.75">
      <c r="A20" s="26" t="s">
        <v>85</v>
      </c>
      <c r="B20" s="24" t="s">
        <v>159</v>
      </c>
      <c r="C20" s="24" t="s">
        <v>129</v>
      </c>
      <c r="D20" s="24">
        <v>3</v>
      </c>
      <c r="E20" s="24">
        <v>3</v>
      </c>
      <c r="F20" s="64" t="s">
        <v>130</v>
      </c>
      <c r="G20" s="24"/>
    </row>
    <row r="21" spans="1:7" ht="15.75">
      <c r="A21" s="26" t="s">
        <v>85</v>
      </c>
      <c r="B21" s="24" t="s">
        <v>127</v>
      </c>
      <c r="C21" s="24" t="s">
        <v>129</v>
      </c>
      <c r="D21" s="24">
        <v>1</v>
      </c>
      <c r="E21" s="24">
        <v>1</v>
      </c>
      <c r="F21" s="64">
        <f>E21*100/D21</f>
        <v>100</v>
      </c>
      <c r="G21" s="24"/>
    </row>
    <row r="22" spans="1:7" ht="18.75">
      <c r="A22" s="26"/>
      <c r="B22" s="98" t="s">
        <v>131</v>
      </c>
      <c r="C22" s="106"/>
      <c r="D22" s="106"/>
      <c r="E22" s="106"/>
      <c r="F22" s="106"/>
      <c r="G22" s="107"/>
    </row>
    <row r="23" spans="1:7" ht="15.75">
      <c r="A23" s="26" t="s">
        <v>49</v>
      </c>
      <c r="B23" s="24" t="s">
        <v>69</v>
      </c>
      <c r="C23" s="73" t="s">
        <v>129</v>
      </c>
      <c r="D23" s="73">
        <v>80</v>
      </c>
      <c r="E23" s="73">
        <v>80</v>
      </c>
      <c r="F23" s="73">
        <v>100</v>
      </c>
      <c r="G23" s="73"/>
    </row>
    <row r="24" spans="1:7" ht="18.75">
      <c r="A24" s="26" t="s">
        <v>50</v>
      </c>
      <c r="B24" s="24" t="s">
        <v>70</v>
      </c>
      <c r="C24" s="73" t="s">
        <v>128</v>
      </c>
      <c r="D24" s="73">
        <v>600</v>
      </c>
      <c r="E24" s="73">
        <v>600</v>
      </c>
      <c r="F24" s="73">
        <v>100</v>
      </c>
      <c r="G24" s="72"/>
    </row>
    <row r="25" spans="1:7" ht="15.75">
      <c r="A25" s="26" t="s">
        <v>132</v>
      </c>
      <c r="B25" s="24" t="s">
        <v>134</v>
      </c>
      <c r="C25" s="24" t="s">
        <v>129</v>
      </c>
      <c r="D25" s="24">
        <v>60</v>
      </c>
      <c r="E25" s="24">
        <v>60</v>
      </c>
      <c r="F25" s="64">
        <f>E25*100/D25</f>
        <v>100</v>
      </c>
      <c r="G25" s="25"/>
    </row>
    <row r="26" spans="1:7" ht="15.75">
      <c r="A26" s="26" t="s">
        <v>133</v>
      </c>
      <c r="B26" s="24" t="s">
        <v>135</v>
      </c>
      <c r="C26" s="24" t="s">
        <v>129</v>
      </c>
      <c r="D26" s="24">
        <v>1</v>
      </c>
      <c r="E26" s="24">
        <v>1</v>
      </c>
      <c r="F26" s="64" t="s">
        <v>130</v>
      </c>
      <c r="G26" s="25"/>
    </row>
    <row r="27" spans="1:7" ht="18.75">
      <c r="A27" s="26"/>
      <c r="B27" s="98" t="s">
        <v>137</v>
      </c>
      <c r="C27" s="108"/>
      <c r="D27" s="108"/>
      <c r="E27" s="108"/>
      <c r="F27" s="108"/>
      <c r="G27" s="109"/>
    </row>
    <row r="28" spans="1:7" ht="15.75">
      <c r="A28" s="26" t="s">
        <v>59</v>
      </c>
      <c r="B28" s="24" t="s">
        <v>69</v>
      </c>
      <c r="C28" s="24" t="s">
        <v>71</v>
      </c>
      <c r="D28" s="24">
        <v>30</v>
      </c>
      <c r="E28" s="24">
        <v>30</v>
      </c>
      <c r="F28" s="64">
        <f>E28*100/D28</f>
        <v>100</v>
      </c>
      <c r="G28" s="25"/>
    </row>
    <row r="29" spans="1:7" ht="15.75">
      <c r="A29" s="26" t="s">
        <v>68</v>
      </c>
      <c r="B29" s="24" t="s">
        <v>70</v>
      </c>
      <c r="C29" s="24" t="s">
        <v>128</v>
      </c>
      <c r="D29" s="24">
        <v>500</v>
      </c>
      <c r="E29" s="24">
        <v>500</v>
      </c>
      <c r="F29" s="64">
        <f>E29*100/D29</f>
        <v>100</v>
      </c>
      <c r="G29" s="25"/>
    </row>
    <row r="30" spans="1:7" ht="18.75">
      <c r="A30" s="26" t="s">
        <v>73</v>
      </c>
      <c r="B30" s="98" t="s">
        <v>96</v>
      </c>
      <c r="C30" s="101"/>
      <c r="D30" s="101"/>
      <c r="E30" s="101"/>
      <c r="F30" s="101"/>
      <c r="G30" s="102"/>
    </row>
    <row r="31" spans="1:7" ht="15.75">
      <c r="A31" s="26" t="s">
        <v>74</v>
      </c>
      <c r="B31" s="24" t="s">
        <v>69</v>
      </c>
      <c r="C31" s="24" t="s">
        <v>71</v>
      </c>
      <c r="D31" s="53">
        <v>50</v>
      </c>
      <c r="E31" s="24">
        <v>50</v>
      </c>
      <c r="F31" s="64">
        <f>E31*100/D31</f>
        <v>100</v>
      </c>
      <c r="G31" s="24"/>
    </row>
    <row r="32" spans="1:7" ht="15.75">
      <c r="A32" s="26" t="s">
        <v>75</v>
      </c>
      <c r="B32" s="24" t="s">
        <v>70</v>
      </c>
      <c r="C32" s="24" t="s">
        <v>128</v>
      </c>
      <c r="D32" s="24">
        <v>500</v>
      </c>
      <c r="E32" s="24">
        <v>500</v>
      </c>
      <c r="F32" s="64">
        <f>E32*100/D32</f>
        <v>100</v>
      </c>
      <c r="G32" s="35"/>
    </row>
    <row r="33" spans="1:7" ht="18.75">
      <c r="A33" s="26" t="s">
        <v>76</v>
      </c>
      <c r="B33" s="98" t="s">
        <v>99</v>
      </c>
      <c r="C33" s="99"/>
      <c r="D33" s="99"/>
      <c r="E33" s="99"/>
      <c r="F33" s="99"/>
      <c r="G33" s="100"/>
    </row>
    <row r="34" spans="1:7" ht="15.75">
      <c r="A34" s="26" t="s">
        <v>77</v>
      </c>
      <c r="B34" s="24" t="s">
        <v>69</v>
      </c>
      <c r="C34" s="24" t="s">
        <v>71</v>
      </c>
      <c r="D34" s="24">
        <v>102</v>
      </c>
      <c r="E34" s="24">
        <v>102</v>
      </c>
      <c r="F34" s="64">
        <f>E34*100/D34</f>
        <v>100</v>
      </c>
      <c r="G34" s="35"/>
    </row>
    <row r="35" spans="1:7" ht="15.75">
      <c r="A35" s="26" t="s">
        <v>78</v>
      </c>
      <c r="B35" s="24" t="s">
        <v>70</v>
      </c>
      <c r="C35" s="24" t="s">
        <v>128</v>
      </c>
      <c r="D35" s="24">
        <v>500</v>
      </c>
      <c r="E35" s="24">
        <v>500</v>
      </c>
      <c r="F35" s="64">
        <f>E35*100/D35</f>
        <v>100</v>
      </c>
      <c r="G35" s="24"/>
    </row>
    <row r="36" spans="1:7" ht="18.75">
      <c r="A36" s="26" t="s">
        <v>79</v>
      </c>
      <c r="B36" s="98" t="s">
        <v>122</v>
      </c>
      <c r="C36" s="101"/>
      <c r="D36" s="101"/>
      <c r="E36" s="101"/>
      <c r="F36" s="101"/>
      <c r="G36" s="102"/>
    </row>
    <row r="37" spans="1:7" ht="15.75">
      <c r="A37" s="26" t="s">
        <v>80</v>
      </c>
      <c r="B37" s="24" t="s">
        <v>69</v>
      </c>
      <c r="C37" s="24" t="s">
        <v>71</v>
      </c>
      <c r="D37" s="63">
        <v>0</v>
      </c>
      <c r="E37" s="65">
        <v>0</v>
      </c>
      <c r="F37" s="64" t="e">
        <f>E37*100/D37</f>
        <v>#DIV/0!</v>
      </c>
      <c r="G37" s="63"/>
    </row>
    <row r="38" spans="1:7" ht="15.75">
      <c r="A38" s="26" t="s">
        <v>81</v>
      </c>
      <c r="B38" s="24" t="s">
        <v>70</v>
      </c>
      <c r="C38" s="24" t="s">
        <v>71</v>
      </c>
      <c r="D38" s="63">
        <v>0</v>
      </c>
      <c r="E38" s="65">
        <v>0</v>
      </c>
      <c r="F38" s="64" t="s">
        <v>136</v>
      </c>
      <c r="G38" s="63"/>
    </row>
    <row r="39" spans="1:7" ht="15.75" customHeight="1">
      <c r="A39" s="103" t="s">
        <v>14</v>
      </c>
      <c r="B39" s="104"/>
      <c r="C39" s="104"/>
      <c r="D39" s="104"/>
      <c r="E39" s="104"/>
      <c r="F39" s="104"/>
      <c r="G39" s="104"/>
    </row>
    <row r="40" spans="1:7" ht="32.25" customHeight="1">
      <c r="A40" s="103" t="s">
        <v>39</v>
      </c>
      <c r="B40" s="104"/>
      <c r="C40" s="104"/>
      <c r="D40" s="104"/>
      <c r="E40" s="104"/>
      <c r="F40" s="104"/>
      <c r="G40" s="104"/>
    </row>
    <row r="41" ht="15.75">
      <c r="B41" s="7"/>
    </row>
    <row r="42" spans="1:12" ht="38.25" customHeight="1">
      <c r="A42" s="112" t="s">
        <v>123</v>
      </c>
      <c r="B42" s="112"/>
      <c r="C42" s="112"/>
      <c r="D42" s="105" t="s">
        <v>53</v>
      </c>
      <c r="E42" s="105"/>
      <c r="F42" s="9"/>
      <c r="G42" s="44" t="s">
        <v>124</v>
      </c>
      <c r="H42" s="10"/>
      <c r="I42" s="10"/>
      <c r="K42" s="10"/>
      <c r="L42" s="10"/>
    </row>
    <row r="43" spans="1:12" ht="15.75">
      <c r="A43" s="11"/>
      <c r="B43" s="4" t="s">
        <v>4</v>
      </c>
      <c r="C43" s="34"/>
      <c r="D43" s="85" t="s">
        <v>52</v>
      </c>
      <c r="E43" s="85"/>
      <c r="F43" s="4"/>
      <c r="G43" s="9"/>
      <c r="H43" s="12"/>
      <c r="I43" s="12"/>
      <c r="J43" s="12"/>
      <c r="K43" s="12"/>
      <c r="L43" s="12"/>
    </row>
    <row r="44" spans="1:12" ht="15.75">
      <c r="A44" s="11"/>
      <c r="B44" s="11"/>
      <c r="C44" s="9"/>
      <c r="D44" s="9"/>
      <c r="E44" s="9"/>
      <c r="F44" s="9"/>
      <c r="G44" s="9"/>
      <c r="H44" s="12"/>
      <c r="I44" s="12"/>
      <c r="J44" s="12"/>
      <c r="K44" s="12"/>
      <c r="L44" s="12"/>
    </row>
    <row r="46" spans="1:2" ht="15.75">
      <c r="A46" s="94" t="s">
        <v>125</v>
      </c>
      <c r="B46" s="94"/>
    </row>
    <row r="47" spans="1:2" ht="15.75">
      <c r="A47" s="94" t="s">
        <v>126</v>
      </c>
      <c r="B47" s="94"/>
    </row>
  </sheetData>
  <sheetProtection/>
  <mergeCells count="26">
    <mergeCell ref="K9:O9"/>
    <mergeCell ref="K10:O10"/>
    <mergeCell ref="K11:O11"/>
    <mergeCell ref="A9:G9"/>
    <mergeCell ref="A10:G10"/>
    <mergeCell ref="A11:G11"/>
    <mergeCell ref="F1:G1"/>
    <mergeCell ref="F2:G2"/>
    <mergeCell ref="F3:G3"/>
    <mergeCell ref="F4:G4"/>
    <mergeCell ref="D43:E43"/>
    <mergeCell ref="A46:B46"/>
    <mergeCell ref="F5:G5"/>
    <mergeCell ref="A12:G12"/>
    <mergeCell ref="A13:G13"/>
    <mergeCell ref="A42:C42"/>
    <mergeCell ref="B33:G33"/>
    <mergeCell ref="A47:B47"/>
    <mergeCell ref="B17:G17"/>
    <mergeCell ref="B30:G30"/>
    <mergeCell ref="B36:G36"/>
    <mergeCell ref="A39:G39"/>
    <mergeCell ref="A40:G40"/>
    <mergeCell ref="D42:E42"/>
    <mergeCell ref="B22:G22"/>
    <mergeCell ref="B27:G27"/>
  </mergeCells>
  <printOptions/>
  <pageMargins left="0.5118110236220472" right="0.11811023622047245" top="0.35433070866141736" bottom="0.35433070866141736" header="0.11811023622047245" footer="0.1181102362204724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89"/>
  <sheetViews>
    <sheetView zoomScale="80" zoomScaleNormal="80" zoomScaleSheetLayoutView="85" zoomScalePageLayoutView="0" workbookViewId="0" topLeftCell="A25">
      <selection activeCell="D17" sqref="D17"/>
    </sheetView>
  </sheetViews>
  <sheetFormatPr defaultColWidth="9.140625" defaultRowHeight="15"/>
  <cols>
    <col min="1" max="1" width="12.8515625" style="1" customWidth="1"/>
    <col min="2" max="2" width="29.140625" style="1" customWidth="1"/>
    <col min="3" max="3" width="9.00390625" style="1" customWidth="1"/>
    <col min="4" max="4" width="19.140625" style="1" customWidth="1"/>
    <col min="5" max="5" width="12.28125" style="1" customWidth="1"/>
    <col min="6" max="6" width="14.7109375" style="1" customWidth="1"/>
    <col min="7" max="7" width="14.00390625" style="1" customWidth="1"/>
    <col min="8" max="8" width="12.7109375" style="1" customWidth="1"/>
    <col min="9" max="9" width="12.28125" style="1" customWidth="1"/>
    <col min="10" max="10" width="10.8515625" style="1" bestFit="1" customWidth="1"/>
    <col min="11" max="11" width="10.00390625" style="1" customWidth="1"/>
    <col min="12" max="12" width="11.28125" style="1" customWidth="1"/>
    <col min="13" max="13" width="11.140625" style="1" customWidth="1"/>
    <col min="14" max="14" width="9.57421875" style="1" customWidth="1"/>
    <col min="15" max="15" width="11.7109375" style="1" customWidth="1"/>
    <col min="16" max="16" width="13.28125" style="1" customWidth="1"/>
    <col min="17" max="17" width="7.28125" style="1" customWidth="1"/>
    <col min="18" max="18" width="9.140625" style="1" customWidth="1"/>
    <col min="19" max="19" width="8.421875" style="1" customWidth="1"/>
    <col min="20" max="20" width="14.8515625" style="1" customWidth="1"/>
    <col min="21" max="16384" width="9.140625" style="1" customWidth="1"/>
  </cols>
  <sheetData>
    <row r="1" spans="17:19" ht="15.75">
      <c r="Q1" s="110" t="s">
        <v>57</v>
      </c>
      <c r="R1" s="110"/>
      <c r="S1" s="110"/>
    </row>
    <row r="2" spans="17:19" ht="15.75">
      <c r="Q2" s="110"/>
      <c r="R2" s="110"/>
      <c r="S2" s="110"/>
    </row>
    <row r="3" spans="17:19" ht="15.75">
      <c r="Q3" s="110"/>
      <c r="R3" s="110"/>
      <c r="S3" s="110"/>
    </row>
    <row r="4" spans="17:19" ht="15.75">
      <c r="Q4" s="110"/>
      <c r="R4" s="110"/>
      <c r="S4" s="110"/>
    </row>
    <row r="5" spans="17:19" ht="15.75">
      <c r="Q5" s="110"/>
      <c r="R5" s="110"/>
      <c r="S5" s="110"/>
    </row>
    <row r="6" spans="5:9" ht="15.75">
      <c r="E6" s="17"/>
      <c r="I6" s="17"/>
    </row>
    <row r="7" spans="3:12" ht="15.75">
      <c r="C7" s="3"/>
      <c r="E7" s="4"/>
      <c r="H7" s="2"/>
      <c r="I7" s="4"/>
      <c r="L7" s="2"/>
    </row>
    <row r="9" spans="1:17" ht="18.75">
      <c r="A9" s="78" t="s">
        <v>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38.25" customHeight="1">
      <c r="A10" s="124" t="s">
        <v>151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22" ht="15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2"/>
      <c r="S11" s="2"/>
      <c r="T11" s="2"/>
      <c r="U11" s="2"/>
      <c r="V11" s="2"/>
    </row>
    <row r="13" spans="1:19" s="21" customFormat="1" ht="45.75" customHeight="1">
      <c r="A13" s="117" t="s">
        <v>61</v>
      </c>
      <c r="B13" s="117" t="s">
        <v>62</v>
      </c>
      <c r="C13" s="117" t="s">
        <v>31</v>
      </c>
      <c r="D13" s="117" t="s">
        <v>63</v>
      </c>
      <c r="E13" s="117" t="s">
        <v>64</v>
      </c>
      <c r="F13" s="117" t="s">
        <v>65</v>
      </c>
      <c r="G13" s="117" t="s">
        <v>66</v>
      </c>
      <c r="H13" s="117" t="s">
        <v>67</v>
      </c>
      <c r="I13" s="117" t="s">
        <v>58</v>
      </c>
      <c r="J13" s="117"/>
      <c r="K13" s="117"/>
      <c r="L13" s="117"/>
      <c r="M13" s="117"/>
      <c r="N13" s="117"/>
      <c r="O13" s="117"/>
      <c r="P13" s="117"/>
      <c r="Q13" s="117" t="s">
        <v>32</v>
      </c>
      <c r="R13" s="117"/>
      <c r="S13" s="117"/>
    </row>
    <row r="14" spans="1:19" s="21" customFormat="1" ht="34.5" customHeight="1">
      <c r="A14" s="117"/>
      <c r="B14" s="117"/>
      <c r="C14" s="117"/>
      <c r="D14" s="117"/>
      <c r="E14" s="117"/>
      <c r="F14" s="117"/>
      <c r="G14" s="117"/>
      <c r="H14" s="117"/>
      <c r="I14" s="118" t="s">
        <v>33</v>
      </c>
      <c r="J14" s="118"/>
      <c r="K14" s="118" t="s">
        <v>34</v>
      </c>
      <c r="L14" s="118"/>
      <c r="M14" s="118" t="s">
        <v>35</v>
      </c>
      <c r="N14" s="118"/>
      <c r="O14" s="118" t="s">
        <v>36</v>
      </c>
      <c r="P14" s="118"/>
      <c r="Q14" s="117"/>
      <c r="R14" s="117"/>
      <c r="S14" s="117"/>
    </row>
    <row r="15" spans="1:19" s="21" customFormat="1" ht="34.5" customHeight="1">
      <c r="A15" s="117"/>
      <c r="B15" s="117"/>
      <c r="C15" s="117"/>
      <c r="D15" s="117"/>
      <c r="E15" s="117"/>
      <c r="F15" s="117"/>
      <c r="G15" s="117"/>
      <c r="H15" s="117"/>
      <c r="I15" s="60" t="s">
        <v>19</v>
      </c>
      <c r="J15" s="60" t="s">
        <v>20</v>
      </c>
      <c r="K15" s="60" t="s">
        <v>19</v>
      </c>
      <c r="L15" s="60" t="s">
        <v>20</v>
      </c>
      <c r="M15" s="60" t="s">
        <v>19</v>
      </c>
      <c r="N15" s="60" t="s">
        <v>20</v>
      </c>
      <c r="O15" s="60" t="s">
        <v>19</v>
      </c>
      <c r="P15" s="60" t="s">
        <v>20</v>
      </c>
      <c r="Q15" s="117"/>
      <c r="R15" s="117"/>
      <c r="S15" s="117"/>
    </row>
    <row r="16" spans="1:19" ht="15.75" customHeight="1">
      <c r="A16" s="59">
        <v>1</v>
      </c>
      <c r="B16" s="59">
        <v>2</v>
      </c>
      <c r="C16" s="59">
        <v>3</v>
      </c>
      <c r="D16" s="59">
        <v>4</v>
      </c>
      <c r="E16" s="59">
        <v>5</v>
      </c>
      <c r="F16" s="59">
        <v>6</v>
      </c>
      <c r="G16" s="59">
        <v>7</v>
      </c>
      <c r="H16" s="59">
        <v>8</v>
      </c>
      <c r="I16" s="59">
        <v>9</v>
      </c>
      <c r="J16" s="59">
        <v>10</v>
      </c>
      <c r="K16" s="59">
        <v>11</v>
      </c>
      <c r="L16" s="59">
        <v>12</v>
      </c>
      <c r="M16" s="59">
        <v>13</v>
      </c>
      <c r="N16" s="59">
        <v>14</v>
      </c>
      <c r="O16" s="59">
        <v>15</v>
      </c>
      <c r="P16" s="59">
        <v>16</v>
      </c>
      <c r="Q16" s="119">
        <v>17</v>
      </c>
      <c r="R16" s="119"/>
      <c r="S16" s="119"/>
    </row>
    <row r="17" spans="1:21" ht="31.5" customHeight="1">
      <c r="A17" s="26" t="s">
        <v>82</v>
      </c>
      <c r="B17" s="24" t="s">
        <v>72</v>
      </c>
      <c r="C17" s="36"/>
      <c r="D17" s="24" t="s">
        <v>152</v>
      </c>
      <c r="E17" s="37">
        <v>43831</v>
      </c>
      <c r="F17" s="37">
        <v>44196</v>
      </c>
      <c r="G17" s="37">
        <v>43831</v>
      </c>
      <c r="H17" s="37">
        <v>44196</v>
      </c>
      <c r="I17" s="70">
        <f aca="true" t="shared" si="0" ref="I17:P17">I18+I19+I20</f>
        <v>13.1</v>
      </c>
      <c r="J17" s="62">
        <f t="shared" si="0"/>
        <v>3.5</v>
      </c>
      <c r="K17" s="70">
        <f t="shared" si="0"/>
        <v>13.1</v>
      </c>
      <c r="L17" s="62">
        <f t="shared" si="0"/>
        <v>3.5</v>
      </c>
      <c r="M17" s="70">
        <f t="shared" si="0"/>
        <v>13.1</v>
      </c>
      <c r="N17" s="62">
        <f t="shared" si="0"/>
        <v>3.5</v>
      </c>
      <c r="O17" s="70">
        <f t="shared" si="0"/>
        <v>13.1</v>
      </c>
      <c r="P17" s="62">
        <f t="shared" si="0"/>
        <v>3.5</v>
      </c>
      <c r="Q17" s="114"/>
      <c r="R17" s="115"/>
      <c r="S17" s="116"/>
      <c r="T17" s="41"/>
      <c r="U17" s="41"/>
    </row>
    <row r="18" spans="1:21" ht="70.5" customHeight="1">
      <c r="A18" s="26" t="s">
        <v>48</v>
      </c>
      <c r="B18" s="24" t="s">
        <v>87</v>
      </c>
      <c r="C18" s="36"/>
      <c r="D18" s="24" t="s">
        <v>152</v>
      </c>
      <c r="E18" s="37">
        <v>43831</v>
      </c>
      <c r="F18" s="37">
        <v>44196</v>
      </c>
      <c r="G18" s="37">
        <v>43831</v>
      </c>
      <c r="H18" s="37">
        <v>44196</v>
      </c>
      <c r="I18" s="70">
        <v>9.5</v>
      </c>
      <c r="J18" s="70">
        <v>0</v>
      </c>
      <c r="K18" s="70">
        <v>9.5</v>
      </c>
      <c r="L18" s="70">
        <v>0</v>
      </c>
      <c r="M18" s="70">
        <v>9.5</v>
      </c>
      <c r="N18" s="70">
        <v>0</v>
      </c>
      <c r="O18" s="70">
        <v>9.5</v>
      </c>
      <c r="P18" s="70">
        <v>0</v>
      </c>
      <c r="Q18" s="114"/>
      <c r="R18" s="115"/>
      <c r="S18" s="116"/>
      <c r="T18" s="41"/>
      <c r="U18" s="41"/>
    </row>
    <row r="19" spans="1:21" ht="101.25" customHeight="1">
      <c r="A19" s="26" t="s">
        <v>54</v>
      </c>
      <c r="B19" s="68" t="s">
        <v>88</v>
      </c>
      <c r="C19" s="69"/>
      <c r="D19" s="24" t="s">
        <v>152</v>
      </c>
      <c r="E19" s="37">
        <v>43831</v>
      </c>
      <c r="F19" s="37">
        <v>44196</v>
      </c>
      <c r="G19" s="37">
        <v>43831</v>
      </c>
      <c r="H19" s="37">
        <v>44196</v>
      </c>
      <c r="I19" s="70">
        <v>2</v>
      </c>
      <c r="J19" s="74">
        <v>2</v>
      </c>
      <c r="K19" s="70">
        <v>2</v>
      </c>
      <c r="L19" s="74">
        <v>2</v>
      </c>
      <c r="M19" s="70">
        <v>2</v>
      </c>
      <c r="N19" s="74">
        <v>2</v>
      </c>
      <c r="O19" s="70">
        <v>2</v>
      </c>
      <c r="P19" s="74">
        <v>2</v>
      </c>
      <c r="Q19" s="114"/>
      <c r="R19" s="115"/>
      <c r="S19" s="116"/>
      <c r="T19" s="41"/>
      <c r="U19" s="41"/>
    </row>
    <row r="20" spans="1:21" ht="70.5" customHeight="1">
      <c r="A20" s="26" t="s">
        <v>85</v>
      </c>
      <c r="B20" s="24" t="s">
        <v>89</v>
      </c>
      <c r="C20" s="36"/>
      <c r="D20" s="24" t="s">
        <v>152</v>
      </c>
      <c r="E20" s="37">
        <v>43831</v>
      </c>
      <c r="F20" s="37">
        <v>44196</v>
      </c>
      <c r="G20" s="37">
        <v>43831</v>
      </c>
      <c r="H20" s="37">
        <v>44196</v>
      </c>
      <c r="I20" s="70">
        <v>1.6</v>
      </c>
      <c r="J20" s="62">
        <v>1.5</v>
      </c>
      <c r="K20" s="70">
        <v>1.6</v>
      </c>
      <c r="L20" s="62">
        <v>1.5</v>
      </c>
      <c r="M20" s="70">
        <v>1.6</v>
      </c>
      <c r="N20" s="62">
        <v>1.5</v>
      </c>
      <c r="O20" s="70">
        <v>1.6</v>
      </c>
      <c r="P20" s="62">
        <v>1.5</v>
      </c>
      <c r="Q20" s="114"/>
      <c r="R20" s="115"/>
      <c r="S20" s="116"/>
      <c r="T20" s="41"/>
      <c r="U20" s="41"/>
    </row>
    <row r="21" spans="1:21" ht="64.5" customHeight="1">
      <c r="A21" s="26" t="s">
        <v>55</v>
      </c>
      <c r="B21" s="24" t="s">
        <v>90</v>
      </c>
      <c r="C21" s="36"/>
      <c r="D21" s="24" t="s">
        <v>152</v>
      </c>
      <c r="E21" s="37">
        <v>43831</v>
      </c>
      <c r="F21" s="37">
        <v>44196</v>
      </c>
      <c r="G21" s="37">
        <v>43831</v>
      </c>
      <c r="H21" s="37">
        <v>44196</v>
      </c>
      <c r="I21" s="70">
        <f aca="true" t="shared" si="1" ref="I21:O21">I22+I23</f>
        <v>4.3</v>
      </c>
      <c r="J21" s="62">
        <v>4.3</v>
      </c>
      <c r="K21" s="70">
        <f t="shared" si="1"/>
        <v>4.3</v>
      </c>
      <c r="L21" s="62">
        <v>4.3</v>
      </c>
      <c r="M21" s="70">
        <f t="shared" si="1"/>
        <v>4.3</v>
      </c>
      <c r="N21" s="62">
        <v>4.3</v>
      </c>
      <c r="O21" s="70">
        <f t="shared" si="1"/>
        <v>4.3</v>
      </c>
      <c r="P21" s="62">
        <v>4.3</v>
      </c>
      <c r="Q21" s="114"/>
      <c r="R21" s="115"/>
      <c r="S21" s="116"/>
      <c r="T21" s="41"/>
      <c r="U21" s="41"/>
    </row>
    <row r="22" spans="1:21" ht="44.25" customHeight="1">
      <c r="A22" s="26" t="s">
        <v>49</v>
      </c>
      <c r="B22" s="24" t="s">
        <v>91</v>
      </c>
      <c r="C22" s="36"/>
      <c r="D22" s="24" t="s">
        <v>152</v>
      </c>
      <c r="E22" s="37">
        <v>43831</v>
      </c>
      <c r="F22" s="37">
        <v>44196</v>
      </c>
      <c r="G22" s="37">
        <v>43831</v>
      </c>
      <c r="H22" s="37">
        <v>44196</v>
      </c>
      <c r="I22" s="70">
        <v>4.3</v>
      </c>
      <c r="J22" s="70">
        <v>4.3</v>
      </c>
      <c r="K22" s="70">
        <v>4.3</v>
      </c>
      <c r="L22" s="70">
        <v>4.3</v>
      </c>
      <c r="M22" s="70">
        <v>4.3</v>
      </c>
      <c r="N22" s="70">
        <v>4.3</v>
      </c>
      <c r="O22" s="70">
        <v>4.3</v>
      </c>
      <c r="P22" s="70">
        <v>4.3</v>
      </c>
      <c r="Q22" s="114"/>
      <c r="R22" s="115"/>
      <c r="S22" s="116"/>
      <c r="T22" s="41"/>
      <c r="U22" s="41"/>
    </row>
    <row r="23" spans="1:21" ht="63">
      <c r="A23" s="26" t="s">
        <v>50</v>
      </c>
      <c r="B23" s="24" t="s">
        <v>92</v>
      </c>
      <c r="C23" s="36"/>
      <c r="D23" s="24" t="s">
        <v>152</v>
      </c>
      <c r="E23" s="37">
        <v>43831</v>
      </c>
      <c r="F23" s="37">
        <v>44196</v>
      </c>
      <c r="G23" s="37">
        <v>43831</v>
      </c>
      <c r="H23" s="37">
        <v>44196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125" t="s">
        <v>83</v>
      </c>
      <c r="R23" s="126"/>
      <c r="S23" s="127"/>
      <c r="T23" s="41"/>
      <c r="U23" s="41"/>
    </row>
    <row r="24" spans="1:21" ht="47.25">
      <c r="A24" s="26" t="s">
        <v>60</v>
      </c>
      <c r="B24" s="24" t="s">
        <v>93</v>
      </c>
      <c r="C24" s="36"/>
      <c r="D24" s="24" t="s">
        <v>152</v>
      </c>
      <c r="E24" s="37">
        <v>43831</v>
      </c>
      <c r="F24" s="37">
        <v>44196</v>
      </c>
      <c r="G24" s="37">
        <v>43831</v>
      </c>
      <c r="H24" s="37">
        <v>44196</v>
      </c>
      <c r="I24" s="61">
        <f aca="true" t="shared" si="2" ref="I24:O24">I25+I26</f>
        <v>1.3</v>
      </c>
      <c r="J24" s="71">
        <v>1.2</v>
      </c>
      <c r="K24" s="61">
        <f t="shared" si="2"/>
        <v>1.3</v>
      </c>
      <c r="L24" s="71">
        <v>1.2</v>
      </c>
      <c r="M24" s="61">
        <f t="shared" si="2"/>
        <v>1.3</v>
      </c>
      <c r="N24" s="71">
        <v>1.2</v>
      </c>
      <c r="O24" s="61">
        <f t="shared" si="2"/>
        <v>1.3</v>
      </c>
      <c r="P24" s="62">
        <v>1.2</v>
      </c>
      <c r="Q24" s="128"/>
      <c r="R24" s="129"/>
      <c r="S24" s="129"/>
      <c r="T24" s="41"/>
      <c r="U24" s="41"/>
    </row>
    <row r="25" spans="1:21" ht="78.75">
      <c r="A25" s="26" t="s">
        <v>59</v>
      </c>
      <c r="B25" s="24" t="s">
        <v>94</v>
      </c>
      <c r="C25" s="36"/>
      <c r="D25" s="24" t="s">
        <v>152</v>
      </c>
      <c r="E25" s="37">
        <v>43831</v>
      </c>
      <c r="F25" s="37">
        <v>44196</v>
      </c>
      <c r="G25" s="37">
        <v>43831</v>
      </c>
      <c r="H25" s="37">
        <v>44196</v>
      </c>
      <c r="I25" s="70">
        <v>1.3</v>
      </c>
      <c r="J25" s="62">
        <v>1.2</v>
      </c>
      <c r="K25" s="70">
        <v>1.3</v>
      </c>
      <c r="L25" s="62">
        <v>1.2</v>
      </c>
      <c r="M25" s="70">
        <v>1.3</v>
      </c>
      <c r="N25" s="62">
        <v>1.2</v>
      </c>
      <c r="O25" s="70">
        <v>1.3</v>
      </c>
      <c r="P25" s="62">
        <v>1.2</v>
      </c>
      <c r="Q25" s="114"/>
      <c r="R25" s="115"/>
      <c r="S25" s="116"/>
      <c r="T25" s="41"/>
      <c r="U25" s="41"/>
    </row>
    <row r="26" spans="1:21" ht="31.5">
      <c r="A26" s="26" t="s">
        <v>68</v>
      </c>
      <c r="B26" s="24" t="s">
        <v>95</v>
      </c>
      <c r="C26" s="36"/>
      <c r="D26" s="24" t="s">
        <v>152</v>
      </c>
      <c r="E26" s="37">
        <v>43831</v>
      </c>
      <c r="F26" s="37">
        <v>44196</v>
      </c>
      <c r="G26" s="37">
        <v>43831</v>
      </c>
      <c r="H26" s="37">
        <v>44196</v>
      </c>
      <c r="I26" s="70">
        <v>0</v>
      </c>
      <c r="J26" s="62">
        <v>0</v>
      </c>
      <c r="K26" s="70">
        <v>0</v>
      </c>
      <c r="L26" s="62">
        <v>0</v>
      </c>
      <c r="M26" s="70">
        <v>0</v>
      </c>
      <c r="N26" s="62">
        <v>0</v>
      </c>
      <c r="O26" s="70">
        <v>0</v>
      </c>
      <c r="P26" s="62">
        <v>0</v>
      </c>
      <c r="Q26" s="114"/>
      <c r="R26" s="115"/>
      <c r="S26" s="116"/>
      <c r="T26" s="41"/>
      <c r="U26" s="41"/>
    </row>
    <row r="27" spans="1:21" ht="47.25">
      <c r="A27" s="26" t="s">
        <v>73</v>
      </c>
      <c r="B27" s="24" t="s">
        <v>96</v>
      </c>
      <c r="C27" s="36"/>
      <c r="D27" s="24" t="s">
        <v>152</v>
      </c>
      <c r="E27" s="37">
        <v>43831</v>
      </c>
      <c r="F27" s="37">
        <v>44196</v>
      </c>
      <c r="G27" s="37">
        <v>43831</v>
      </c>
      <c r="H27" s="37">
        <v>44196</v>
      </c>
      <c r="I27" s="70">
        <f aca="true" t="shared" si="3" ref="I27:P27">I28+I29</f>
        <v>18</v>
      </c>
      <c r="J27" s="62">
        <f t="shared" si="3"/>
        <v>5</v>
      </c>
      <c r="K27" s="70">
        <f t="shared" si="3"/>
        <v>18</v>
      </c>
      <c r="L27" s="62">
        <f t="shared" si="3"/>
        <v>5</v>
      </c>
      <c r="M27" s="70">
        <f t="shared" si="3"/>
        <v>18</v>
      </c>
      <c r="N27" s="62">
        <f t="shared" si="3"/>
        <v>5</v>
      </c>
      <c r="O27" s="70">
        <f t="shared" si="3"/>
        <v>18</v>
      </c>
      <c r="P27" s="62">
        <f t="shared" si="3"/>
        <v>5</v>
      </c>
      <c r="Q27" s="114"/>
      <c r="R27" s="115"/>
      <c r="S27" s="116"/>
      <c r="T27" s="41"/>
      <c r="U27" s="41"/>
    </row>
    <row r="28" spans="1:21" ht="47.25">
      <c r="A28" s="26" t="s">
        <v>74</v>
      </c>
      <c r="B28" s="24" t="s">
        <v>97</v>
      </c>
      <c r="C28" s="36"/>
      <c r="D28" s="24" t="s">
        <v>152</v>
      </c>
      <c r="E28" s="37">
        <v>43831</v>
      </c>
      <c r="F28" s="37">
        <v>44196</v>
      </c>
      <c r="G28" s="37">
        <v>43831</v>
      </c>
      <c r="H28" s="37">
        <v>44196</v>
      </c>
      <c r="I28" s="70">
        <v>10</v>
      </c>
      <c r="J28" s="62">
        <v>0</v>
      </c>
      <c r="K28" s="70">
        <v>10</v>
      </c>
      <c r="L28" s="62">
        <v>0</v>
      </c>
      <c r="M28" s="70">
        <v>10</v>
      </c>
      <c r="N28" s="62">
        <v>0</v>
      </c>
      <c r="O28" s="70">
        <v>10</v>
      </c>
      <c r="P28" s="62">
        <v>0</v>
      </c>
      <c r="Q28" s="114"/>
      <c r="R28" s="115"/>
      <c r="S28" s="116"/>
      <c r="T28" s="41"/>
      <c r="U28" s="41"/>
    </row>
    <row r="29" spans="1:21" ht="63">
      <c r="A29" s="26" t="s">
        <v>75</v>
      </c>
      <c r="B29" s="24" t="s">
        <v>98</v>
      </c>
      <c r="C29" s="36"/>
      <c r="D29" s="24" t="s">
        <v>152</v>
      </c>
      <c r="E29" s="37">
        <v>43831</v>
      </c>
      <c r="F29" s="37">
        <v>44196</v>
      </c>
      <c r="G29" s="37">
        <v>43831</v>
      </c>
      <c r="H29" s="37">
        <v>44196</v>
      </c>
      <c r="I29" s="70">
        <v>8</v>
      </c>
      <c r="J29" s="62">
        <v>5</v>
      </c>
      <c r="K29" s="70">
        <v>8</v>
      </c>
      <c r="L29" s="62">
        <v>5</v>
      </c>
      <c r="M29" s="70">
        <v>8</v>
      </c>
      <c r="N29" s="62">
        <v>5</v>
      </c>
      <c r="O29" s="70">
        <v>8</v>
      </c>
      <c r="P29" s="62">
        <v>5</v>
      </c>
      <c r="Q29" s="114"/>
      <c r="R29" s="115"/>
      <c r="S29" s="116"/>
      <c r="T29" s="41"/>
      <c r="U29" s="41"/>
    </row>
    <row r="30" spans="1:21" ht="31.5">
      <c r="A30" s="26" t="s">
        <v>76</v>
      </c>
      <c r="B30" s="24" t="s">
        <v>99</v>
      </c>
      <c r="C30" s="36"/>
      <c r="D30" s="24" t="s">
        <v>152</v>
      </c>
      <c r="E30" s="37">
        <v>43831</v>
      </c>
      <c r="F30" s="37">
        <v>44196</v>
      </c>
      <c r="G30" s="37">
        <v>43831</v>
      </c>
      <c r="H30" s="37">
        <v>44196</v>
      </c>
      <c r="I30" s="70">
        <f aca="true" t="shared" si="4" ref="I30:P30">SUM(I31:I44)</f>
        <v>68.2</v>
      </c>
      <c r="J30" s="62">
        <f t="shared" si="4"/>
        <v>48.900000000000006</v>
      </c>
      <c r="K30" s="70">
        <f t="shared" si="4"/>
        <v>68.2</v>
      </c>
      <c r="L30" s="62">
        <f t="shared" si="4"/>
        <v>48.900000000000006</v>
      </c>
      <c r="M30" s="70">
        <f t="shared" si="4"/>
        <v>68.2</v>
      </c>
      <c r="N30" s="62">
        <f t="shared" si="4"/>
        <v>48.900000000000006</v>
      </c>
      <c r="O30" s="70">
        <f t="shared" si="4"/>
        <v>68.2</v>
      </c>
      <c r="P30" s="62">
        <f>P31+P32+P33+P34+P35+P36+P37+P38+P39+P40+P41+P42+P43+P44</f>
        <v>48.900000000000006</v>
      </c>
      <c r="Q30" s="114"/>
      <c r="R30" s="115"/>
      <c r="S30" s="116"/>
      <c r="T30" s="41"/>
      <c r="U30" s="41"/>
    </row>
    <row r="31" spans="1:21" ht="31.5">
      <c r="A31" s="26" t="s">
        <v>77</v>
      </c>
      <c r="B31" s="24" t="s">
        <v>100</v>
      </c>
      <c r="C31" s="36"/>
      <c r="D31" s="24" t="s">
        <v>152</v>
      </c>
      <c r="E31" s="37">
        <v>43831</v>
      </c>
      <c r="F31" s="37">
        <v>44196</v>
      </c>
      <c r="G31" s="37">
        <v>43831</v>
      </c>
      <c r="H31" s="37">
        <v>44196</v>
      </c>
      <c r="I31" s="70">
        <v>14.8</v>
      </c>
      <c r="J31" s="62">
        <v>12</v>
      </c>
      <c r="K31" s="70">
        <v>14.8</v>
      </c>
      <c r="L31" s="62">
        <v>12</v>
      </c>
      <c r="M31" s="70">
        <v>14.8</v>
      </c>
      <c r="N31" s="62">
        <v>12</v>
      </c>
      <c r="O31" s="70">
        <v>14.8</v>
      </c>
      <c r="P31" s="62">
        <v>12</v>
      </c>
      <c r="Q31" s="114"/>
      <c r="R31" s="115"/>
      <c r="S31" s="116"/>
      <c r="T31" s="41"/>
      <c r="U31" s="41"/>
    </row>
    <row r="32" spans="1:21" ht="78.75">
      <c r="A32" s="26" t="s">
        <v>78</v>
      </c>
      <c r="B32" s="24" t="s">
        <v>101</v>
      </c>
      <c r="C32" s="36"/>
      <c r="D32" s="24" t="s">
        <v>152</v>
      </c>
      <c r="E32" s="37">
        <v>43831</v>
      </c>
      <c r="F32" s="37">
        <v>44196</v>
      </c>
      <c r="G32" s="37">
        <v>43831</v>
      </c>
      <c r="H32" s="37">
        <v>44196</v>
      </c>
      <c r="I32" s="70">
        <v>19.4</v>
      </c>
      <c r="J32" s="62">
        <v>12.6</v>
      </c>
      <c r="K32" s="70">
        <v>19.4</v>
      </c>
      <c r="L32" s="62">
        <v>12.6</v>
      </c>
      <c r="M32" s="70">
        <v>19.4</v>
      </c>
      <c r="N32" s="62">
        <v>12.6</v>
      </c>
      <c r="O32" s="70">
        <v>19.4</v>
      </c>
      <c r="P32" s="62">
        <v>12.6</v>
      </c>
      <c r="Q32" s="114"/>
      <c r="R32" s="115"/>
      <c r="S32" s="116"/>
      <c r="T32" s="41"/>
      <c r="U32" s="41"/>
    </row>
    <row r="33" spans="1:21" ht="78.75">
      <c r="A33" s="26" t="s">
        <v>102</v>
      </c>
      <c r="B33" s="24" t="s">
        <v>103</v>
      </c>
      <c r="C33" s="36"/>
      <c r="D33" s="24" t="s">
        <v>152</v>
      </c>
      <c r="E33" s="37">
        <v>43831</v>
      </c>
      <c r="F33" s="37">
        <v>44196</v>
      </c>
      <c r="G33" s="37">
        <v>43831</v>
      </c>
      <c r="H33" s="37">
        <v>44196</v>
      </c>
      <c r="I33" s="70">
        <v>3</v>
      </c>
      <c r="J33" s="62">
        <v>3</v>
      </c>
      <c r="K33" s="70">
        <v>3</v>
      </c>
      <c r="L33" s="62">
        <v>3</v>
      </c>
      <c r="M33" s="70">
        <v>3</v>
      </c>
      <c r="N33" s="62">
        <v>3</v>
      </c>
      <c r="O33" s="70">
        <v>3</v>
      </c>
      <c r="P33" s="62">
        <v>3</v>
      </c>
      <c r="Q33" s="114"/>
      <c r="R33" s="115"/>
      <c r="S33" s="116"/>
      <c r="T33" s="41"/>
      <c r="U33" s="41"/>
    </row>
    <row r="34" spans="1:21" ht="47.25">
      <c r="A34" s="26" t="s">
        <v>104</v>
      </c>
      <c r="B34" s="24" t="s">
        <v>105</v>
      </c>
      <c r="C34" s="36"/>
      <c r="D34" s="24" t="s">
        <v>152</v>
      </c>
      <c r="E34" s="37">
        <v>43831</v>
      </c>
      <c r="F34" s="37">
        <v>44196</v>
      </c>
      <c r="G34" s="37">
        <v>43831</v>
      </c>
      <c r="H34" s="37">
        <v>44196</v>
      </c>
      <c r="I34" s="70">
        <v>3</v>
      </c>
      <c r="J34" s="62">
        <v>1.4</v>
      </c>
      <c r="K34" s="70">
        <v>3</v>
      </c>
      <c r="L34" s="62">
        <v>1.4</v>
      </c>
      <c r="M34" s="70">
        <v>3</v>
      </c>
      <c r="N34" s="62">
        <v>1.4</v>
      </c>
      <c r="O34" s="70">
        <v>3</v>
      </c>
      <c r="P34" s="62">
        <v>1.4</v>
      </c>
      <c r="Q34" s="114"/>
      <c r="R34" s="115"/>
      <c r="S34" s="116"/>
      <c r="T34" s="41"/>
      <c r="U34" s="41"/>
    </row>
    <row r="35" spans="1:21" ht="63">
      <c r="A35" s="26" t="s">
        <v>106</v>
      </c>
      <c r="B35" s="24" t="s">
        <v>107</v>
      </c>
      <c r="C35" s="36"/>
      <c r="D35" s="24" t="s">
        <v>152</v>
      </c>
      <c r="E35" s="37">
        <v>43831</v>
      </c>
      <c r="F35" s="37">
        <v>44196</v>
      </c>
      <c r="G35" s="37">
        <v>43831</v>
      </c>
      <c r="H35" s="37">
        <v>44196</v>
      </c>
      <c r="I35" s="70">
        <v>8.7</v>
      </c>
      <c r="J35" s="62">
        <v>6.7</v>
      </c>
      <c r="K35" s="70">
        <v>8.7</v>
      </c>
      <c r="L35" s="62">
        <v>6.7</v>
      </c>
      <c r="M35" s="70">
        <v>8.7</v>
      </c>
      <c r="N35" s="62">
        <v>6.7</v>
      </c>
      <c r="O35" s="70">
        <v>8.7</v>
      </c>
      <c r="P35" s="62">
        <v>6.7</v>
      </c>
      <c r="Q35" s="114"/>
      <c r="R35" s="115"/>
      <c r="S35" s="116"/>
      <c r="T35" s="41"/>
      <c r="U35" s="41"/>
    </row>
    <row r="36" spans="1:21" ht="15.75">
      <c r="A36" s="26" t="s">
        <v>108</v>
      </c>
      <c r="B36" s="24" t="s">
        <v>109</v>
      </c>
      <c r="C36" s="36"/>
      <c r="D36" s="24" t="s">
        <v>152</v>
      </c>
      <c r="E36" s="37">
        <v>43831</v>
      </c>
      <c r="F36" s="37">
        <v>44196</v>
      </c>
      <c r="G36" s="37">
        <v>43831</v>
      </c>
      <c r="H36" s="37">
        <v>44196</v>
      </c>
      <c r="I36" s="70">
        <v>0</v>
      </c>
      <c r="J36" s="62">
        <v>0</v>
      </c>
      <c r="K36" s="70">
        <v>0</v>
      </c>
      <c r="L36" s="62">
        <v>0</v>
      </c>
      <c r="M36" s="70">
        <v>0</v>
      </c>
      <c r="N36" s="62">
        <v>0</v>
      </c>
      <c r="O36" s="70">
        <v>0</v>
      </c>
      <c r="P36" s="62">
        <v>0</v>
      </c>
      <c r="Q36" s="114"/>
      <c r="R36" s="115"/>
      <c r="S36" s="116"/>
      <c r="T36" s="41"/>
      <c r="U36" s="41"/>
    </row>
    <row r="37" spans="1:21" ht="15.75">
      <c r="A37" s="26" t="s">
        <v>110</v>
      </c>
      <c r="B37" s="24" t="s">
        <v>153</v>
      </c>
      <c r="C37" s="36"/>
      <c r="D37" s="24" t="s">
        <v>152</v>
      </c>
      <c r="E37" s="37">
        <v>43831</v>
      </c>
      <c r="F37" s="37">
        <v>44196</v>
      </c>
      <c r="G37" s="37">
        <v>43831</v>
      </c>
      <c r="H37" s="37">
        <v>44196</v>
      </c>
      <c r="I37" s="70">
        <v>0</v>
      </c>
      <c r="J37" s="62">
        <v>0</v>
      </c>
      <c r="K37" s="70">
        <v>0</v>
      </c>
      <c r="L37" s="62">
        <v>0</v>
      </c>
      <c r="M37" s="70">
        <v>0</v>
      </c>
      <c r="N37" s="62">
        <v>0</v>
      </c>
      <c r="O37" s="70">
        <v>0</v>
      </c>
      <c r="P37" s="62">
        <v>0</v>
      </c>
      <c r="Q37" s="75"/>
      <c r="R37" s="76"/>
      <c r="S37" s="77"/>
      <c r="T37" s="41"/>
      <c r="U37" s="41"/>
    </row>
    <row r="38" spans="1:21" ht="15.75">
      <c r="A38" s="26" t="s">
        <v>112</v>
      </c>
      <c r="B38" s="24" t="s">
        <v>111</v>
      </c>
      <c r="C38" s="36"/>
      <c r="D38" s="24" t="s">
        <v>152</v>
      </c>
      <c r="E38" s="37">
        <v>43831</v>
      </c>
      <c r="F38" s="37">
        <v>44196</v>
      </c>
      <c r="G38" s="37">
        <v>43831</v>
      </c>
      <c r="H38" s="37">
        <v>44196</v>
      </c>
      <c r="I38" s="70">
        <v>5</v>
      </c>
      <c r="J38" s="62">
        <v>5</v>
      </c>
      <c r="K38" s="70">
        <v>5</v>
      </c>
      <c r="L38" s="62">
        <v>5</v>
      </c>
      <c r="M38" s="70">
        <v>5</v>
      </c>
      <c r="N38" s="62">
        <v>5</v>
      </c>
      <c r="O38" s="70">
        <v>5</v>
      </c>
      <c r="P38" s="62">
        <v>5</v>
      </c>
      <c r="Q38" s="114"/>
      <c r="R38" s="115"/>
      <c r="S38" s="116"/>
      <c r="T38" s="41"/>
      <c r="U38" s="41"/>
    </row>
    <row r="39" spans="1:21" ht="15.75">
      <c r="A39" s="26" t="s">
        <v>114</v>
      </c>
      <c r="B39" s="24" t="s">
        <v>113</v>
      </c>
      <c r="C39" s="36"/>
      <c r="D39" s="24" t="s">
        <v>152</v>
      </c>
      <c r="E39" s="37">
        <v>43831</v>
      </c>
      <c r="F39" s="37">
        <v>44196</v>
      </c>
      <c r="G39" s="37">
        <v>43831</v>
      </c>
      <c r="H39" s="37">
        <v>44196</v>
      </c>
      <c r="I39" s="70">
        <v>2</v>
      </c>
      <c r="J39" s="62">
        <v>2</v>
      </c>
      <c r="K39" s="70">
        <v>2</v>
      </c>
      <c r="L39" s="62">
        <v>2</v>
      </c>
      <c r="M39" s="70">
        <v>2</v>
      </c>
      <c r="N39" s="62">
        <v>2</v>
      </c>
      <c r="O39" s="70">
        <v>2</v>
      </c>
      <c r="P39" s="62">
        <v>2</v>
      </c>
      <c r="Q39" s="114"/>
      <c r="R39" s="115"/>
      <c r="S39" s="116"/>
      <c r="T39" s="41"/>
      <c r="U39" s="41"/>
    </row>
    <row r="40" spans="1:21" ht="15.75">
      <c r="A40" s="26" t="s">
        <v>154</v>
      </c>
      <c r="B40" s="24" t="s">
        <v>115</v>
      </c>
      <c r="C40" s="36"/>
      <c r="D40" s="24" t="s">
        <v>152</v>
      </c>
      <c r="E40" s="37">
        <v>43831</v>
      </c>
      <c r="F40" s="37">
        <v>44196</v>
      </c>
      <c r="G40" s="37">
        <v>43831</v>
      </c>
      <c r="H40" s="37">
        <v>44196</v>
      </c>
      <c r="I40" s="70">
        <v>3</v>
      </c>
      <c r="J40" s="62">
        <v>0</v>
      </c>
      <c r="K40" s="70">
        <v>3</v>
      </c>
      <c r="L40" s="62">
        <v>0</v>
      </c>
      <c r="M40" s="70">
        <v>3</v>
      </c>
      <c r="N40" s="62">
        <v>0</v>
      </c>
      <c r="O40" s="70">
        <v>3</v>
      </c>
      <c r="P40" s="62">
        <v>0</v>
      </c>
      <c r="Q40" s="114"/>
      <c r="R40" s="115"/>
      <c r="S40" s="116"/>
      <c r="T40" s="41"/>
      <c r="U40" s="41"/>
    </row>
    <row r="41" spans="1:21" ht="141.75">
      <c r="A41" s="26" t="s">
        <v>116</v>
      </c>
      <c r="B41" s="24" t="s">
        <v>155</v>
      </c>
      <c r="C41" s="36"/>
      <c r="D41" s="24" t="s">
        <v>152</v>
      </c>
      <c r="E41" s="37">
        <v>43831</v>
      </c>
      <c r="F41" s="37">
        <v>44196</v>
      </c>
      <c r="G41" s="37">
        <v>43831</v>
      </c>
      <c r="H41" s="37">
        <v>44196</v>
      </c>
      <c r="I41" s="70">
        <v>0</v>
      </c>
      <c r="J41" s="62">
        <v>0</v>
      </c>
      <c r="K41" s="70">
        <v>0</v>
      </c>
      <c r="L41" s="62">
        <v>0</v>
      </c>
      <c r="M41" s="70">
        <v>0</v>
      </c>
      <c r="N41" s="62">
        <v>0</v>
      </c>
      <c r="O41" s="70">
        <v>0</v>
      </c>
      <c r="P41" s="62">
        <v>0</v>
      </c>
      <c r="Q41" s="114"/>
      <c r="R41" s="115"/>
      <c r="S41" s="116"/>
      <c r="T41" s="41"/>
      <c r="U41" s="41"/>
    </row>
    <row r="42" spans="1:21" ht="15.75">
      <c r="A42" s="26" t="s">
        <v>117</v>
      </c>
      <c r="B42" s="24" t="s">
        <v>156</v>
      </c>
      <c r="C42" s="36"/>
      <c r="D42" s="24" t="s">
        <v>152</v>
      </c>
      <c r="E42" s="37">
        <v>43831</v>
      </c>
      <c r="F42" s="37">
        <v>44196</v>
      </c>
      <c r="G42" s="37">
        <v>43831</v>
      </c>
      <c r="H42" s="37">
        <v>44196</v>
      </c>
      <c r="I42" s="70">
        <v>3.3</v>
      </c>
      <c r="J42" s="62">
        <v>3.2</v>
      </c>
      <c r="K42" s="70">
        <v>3.3</v>
      </c>
      <c r="L42" s="62">
        <v>3.2</v>
      </c>
      <c r="M42" s="70">
        <v>3.3</v>
      </c>
      <c r="N42" s="62">
        <v>3.2</v>
      </c>
      <c r="O42" s="70">
        <v>3.3</v>
      </c>
      <c r="P42" s="62">
        <v>3.2</v>
      </c>
      <c r="Q42" s="75"/>
      <c r="R42" s="76"/>
      <c r="S42" s="77"/>
      <c r="T42" s="41"/>
      <c r="U42" s="41"/>
    </row>
    <row r="43" spans="1:21" ht="47.25">
      <c r="A43" s="26" t="s">
        <v>119</v>
      </c>
      <c r="B43" s="24" t="s">
        <v>118</v>
      </c>
      <c r="C43" s="36"/>
      <c r="D43" s="24" t="s">
        <v>152</v>
      </c>
      <c r="E43" s="37">
        <v>43831</v>
      </c>
      <c r="F43" s="37">
        <v>44196</v>
      </c>
      <c r="G43" s="37">
        <v>43831</v>
      </c>
      <c r="H43" s="37">
        <v>44196</v>
      </c>
      <c r="I43" s="70">
        <v>3</v>
      </c>
      <c r="J43" s="62">
        <v>0</v>
      </c>
      <c r="K43" s="70">
        <v>3</v>
      </c>
      <c r="L43" s="62">
        <v>0</v>
      </c>
      <c r="M43" s="70">
        <v>3</v>
      </c>
      <c r="N43" s="62">
        <v>0</v>
      </c>
      <c r="O43" s="70">
        <v>3</v>
      </c>
      <c r="P43" s="62">
        <v>0</v>
      </c>
      <c r="Q43" s="114"/>
      <c r="R43" s="115"/>
      <c r="S43" s="116"/>
      <c r="T43" s="41"/>
      <c r="U43" s="41"/>
    </row>
    <row r="44" spans="1:21" ht="31.5">
      <c r="A44" s="26" t="s">
        <v>157</v>
      </c>
      <c r="B44" s="24" t="s">
        <v>120</v>
      </c>
      <c r="C44" s="36"/>
      <c r="D44" s="24" t="s">
        <v>152</v>
      </c>
      <c r="E44" s="37">
        <v>43831</v>
      </c>
      <c r="F44" s="37">
        <v>44196</v>
      </c>
      <c r="G44" s="37">
        <v>43831</v>
      </c>
      <c r="H44" s="37">
        <v>44196</v>
      </c>
      <c r="I44" s="70">
        <v>3</v>
      </c>
      <c r="J44" s="62">
        <v>3</v>
      </c>
      <c r="K44" s="70">
        <v>3</v>
      </c>
      <c r="L44" s="62">
        <v>3</v>
      </c>
      <c r="M44" s="70">
        <v>3</v>
      </c>
      <c r="N44" s="62">
        <v>3</v>
      </c>
      <c r="O44" s="70">
        <v>3</v>
      </c>
      <c r="P44" s="62">
        <v>3</v>
      </c>
      <c r="Q44" s="114"/>
      <c r="R44" s="115"/>
      <c r="S44" s="116"/>
      <c r="T44" s="41"/>
      <c r="U44" s="41"/>
    </row>
    <row r="45" spans="1:21" ht="31.5">
      <c r="A45" s="26" t="s">
        <v>121</v>
      </c>
      <c r="B45" s="24" t="s">
        <v>122</v>
      </c>
      <c r="C45" s="36"/>
      <c r="D45" s="24" t="s">
        <v>152</v>
      </c>
      <c r="E45" s="37">
        <v>43831</v>
      </c>
      <c r="F45" s="37">
        <v>44196</v>
      </c>
      <c r="G45" s="37">
        <v>43831</v>
      </c>
      <c r="H45" s="37">
        <v>44196</v>
      </c>
      <c r="I45" s="70">
        <v>10</v>
      </c>
      <c r="J45" s="62">
        <v>0</v>
      </c>
      <c r="K45" s="70">
        <v>10</v>
      </c>
      <c r="L45" s="62">
        <v>0</v>
      </c>
      <c r="M45" s="70">
        <v>10</v>
      </c>
      <c r="N45" s="62">
        <v>0</v>
      </c>
      <c r="O45" s="70">
        <v>10</v>
      </c>
      <c r="P45" s="62">
        <v>0</v>
      </c>
      <c r="Q45" s="114"/>
      <c r="R45" s="115"/>
      <c r="S45" s="116"/>
      <c r="T45" s="41"/>
      <c r="U45" s="41"/>
    </row>
    <row r="46" spans="1:21" ht="141.75">
      <c r="A46" s="26" t="s">
        <v>145</v>
      </c>
      <c r="B46" s="24" t="s">
        <v>148</v>
      </c>
      <c r="C46" s="36"/>
      <c r="D46" s="24" t="s">
        <v>152</v>
      </c>
      <c r="E46" s="37">
        <v>43831</v>
      </c>
      <c r="F46" s="37">
        <v>44196</v>
      </c>
      <c r="G46" s="37">
        <v>43831</v>
      </c>
      <c r="H46" s="37">
        <v>44196</v>
      </c>
      <c r="I46" s="70">
        <f aca="true" t="shared" si="5" ref="I46:P46">I47+I48</f>
        <v>4156.7</v>
      </c>
      <c r="J46" s="62">
        <f t="shared" si="5"/>
        <v>3675.9</v>
      </c>
      <c r="K46" s="70">
        <f t="shared" si="5"/>
        <v>4156.7</v>
      </c>
      <c r="L46" s="62">
        <f t="shared" si="5"/>
        <v>3675.9</v>
      </c>
      <c r="M46" s="70">
        <f t="shared" si="5"/>
        <v>4156.7</v>
      </c>
      <c r="N46" s="62">
        <f t="shared" si="5"/>
        <v>3675.9</v>
      </c>
      <c r="O46" s="70">
        <f t="shared" si="5"/>
        <v>4156.7</v>
      </c>
      <c r="P46" s="62">
        <f t="shared" si="5"/>
        <v>3675.9</v>
      </c>
      <c r="Q46" s="75"/>
      <c r="R46" s="76"/>
      <c r="S46" s="77"/>
      <c r="T46" s="41"/>
      <c r="U46" s="41"/>
    </row>
    <row r="47" spans="1:21" ht="78.75">
      <c r="A47" s="26" t="s">
        <v>147</v>
      </c>
      <c r="B47" s="24" t="s">
        <v>149</v>
      </c>
      <c r="C47" s="36"/>
      <c r="D47" s="24" t="s">
        <v>152</v>
      </c>
      <c r="E47" s="37">
        <v>43831</v>
      </c>
      <c r="F47" s="37">
        <v>44196</v>
      </c>
      <c r="G47" s="37">
        <v>43831</v>
      </c>
      <c r="H47" s="37">
        <v>44196</v>
      </c>
      <c r="I47" s="70">
        <v>0</v>
      </c>
      <c r="J47" s="62">
        <v>0</v>
      </c>
      <c r="K47" s="70">
        <v>0</v>
      </c>
      <c r="L47" s="62">
        <v>0</v>
      </c>
      <c r="M47" s="70">
        <v>0</v>
      </c>
      <c r="N47" s="62">
        <v>0</v>
      </c>
      <c r="O47" s="70">
        <v>0</v>
      </c>
      <c r="P47" s="62">
        <v>0</v>
      </c>
      <c r="Q47" s="75"/>
      <c r="R47" s="76"/>
      <c r="S47" s="77"/>
      <c r="T47" s="41"/>
      <c r="U47" s="41"/>
    </row>
    <row r="48" spans="1:21" ht="110.25">
      <c r="A48" s="26" t="s">
        <v>146</v>
      </c>
      <c r="B48" s="24" t="s">
        <v>150</v>
      </c>
      <c r="C48" s="36"/>
      <c r="D48" s="24" t="s">
        <v>152</v>
      </c>
      <c r="E48" s="37">
        <v>43831</v>
      </c>
      <c r="F48" s="37">
        <v>44196</v>
      </c>
      <c r="G48" s="37">
        <v>43831</v>
      </c>
      <c r="H48" s="37">
        <v>44196</v>
      </c>
      <c r="I48" s="70">
        <v>4156.7</v>
      </c>
      <c r="J48" s="62">
        <v>3675.9</v>
      </c>
      <c r="K48" s="70">
        <v>4156.7</v>
      </c>
      <c r="L48" s="62">
        <v>3675.9</v>
      </c>
      <c r="M48" s="70">
        <v>4156.7</v>
      </c>
      <c r="N48" s="62">
        <v>3675.9</v>
      </c>
      <c r="O48" s="70">
        <v>4156.7</v>
      </c>
      <c r="P48" s="62">
        <v>3675.9</v>
      </c>
      <c r="Q48" s="114"/>
      <c r="R48" s="115"/>
      <c r="S48" s="116"/>
      <c r="T48" s="41"/>
      <c r="U48" s="41"/>
    </row>
    <row r="49" spans="1:19" ht="18.75">
      <c r="A49" s="120" t="s">
        <v>42</v>
      </c>
      <c r="B49" s="120"/>
      <c r="C49" s="120"/>
      <c r="D49" s="120"/>
      <c r="E49" s="120"/>
      <c r="F49" s="120"/>
      <c r="G49" s="120"/>
      <c r="H49" s="120"/>
      <c r="I49" s="54">
        <f>I21+I17+I24+I27+I30+I48+I45</f>
        <v>4271.599999999999</v>
      </c>
      <c r="J49" s="54">
        <f>SUM(J17+J21+J24+J27+J30+J48+J45)</f>
        <v>3738.8</v>
      </c>
      <c r="K49" s="54">
        <f>+K17+K21+K24+K27+K30+K48+K45</f>
        <v>4271.599999999999</v>
      </c>
      <c r="L49" s="54">
        <f>L17+L21+L24+L27+L30+L48+L45</f>
        <v>3738.8</v>
      </c>
      <c r="M49" s="54">
        <f>M17+M21+M24+M27+M30+M48+M45</f>
        <v>4271.599999999999</v>
      </c>
      <c r="N49" s="54">
        <f>N48+N30+N27+N24+N21+N17+N45</f>
        <v>3738.8</v>
      </c>
      <c r="O49" s="54">
        <f>O48+O30+O27+O24+O21+O17+O45</f>
        <v>4271.6</v>
      </c>
      <c r="P49" s="54">
        <f>P48+P30+P27+P24+P21+P17+P45</f>
        <v>3738.8</v>
      </c>
      <c r="Q49" s="121"/>
      <c r="R49" s="122"/>
      <c r="S49" s="122"/>
    </row>
    <row r="50" spans="1:14" ht="15.75">
      <c r="A50" s="123" t="s">
        <v>45</v>
      </c>
      <c r="B50" s="123"/>
      <c r="C50" s="123"/>
      <c r="D50" s="123"/>
      <c r="E50" s="123"/>
      <c r="F50" s="123"/>
      <c r="G50" s="123"/>
      <c r="H50" s="123"/>
      <c r="I50" s="123"/>
      <c r="J50" s="123"/>
      <c r="N50" s="42"/>
    </row>
    <row r="51" spans="1:14" ht="15.75">
      <c r="A51" s="103" t="s">
        <v>43</v>
      </c>
      <c r="B51" s="103"/>
      <c r="C51" s="103"/>
      <c r="D51" s="103"/>
      <c r="E51" s="103"/>
      <c r="F51" s="103"/>
      <c r="G51" s="103"/>
      <c r="H51" s="103"/>
      <c r="I51" s="103"/>
      <c r="J51" s="103"/>
      <c r="M51" s="41"/>
      <c r="N51" s="42"/>
    </row>
    <row r="52" spans="1:10" ht="15.75" customHeight="1">
      <c r="A52" s="103" t="s">
        <v>44</v>
      </c>
      <c r="B52" s="103"/>
      <c r="C52" s="103"/>
      <c r="D52" s="103"/>
      <c r="E52" s="103"/>
      <c r="F52" s="103"/>
      <c r="G52" s="103"/>
      <c r="H52" s="103"/>
      <c r="I52" s="103"/>
      <c r="J52" s="103"/>
    </row>
    <row r="53" ht="15.75" customHeight="1">
      <c r="B53" s="7"/>
    </row>
    <row r="54" spans="1:17" ht="18.75">
      <c r="A54" s="112" t="s">
        <v>123</v>
      </c>
      <c r="B54" s="112"/>
      <c r="C54" s="112"/>
      <c r="D54" s="112"/>
      <c r="E54" s="112"/>
      <c r="G54" s="55" t="s">
        <v>2</v>
      </c>
      <c r="H54" s="43"/>
      <c r="I54" s="10"/>
      <c r="K54" s="10"/>
      <c r="L54" s="10"/>
      <c r="P54" s="9"/>
      <c r="Q54" s="43" t="s">
        <v>124</v>
      </c>
    </row>
    <row r="55" spans="1:16" ht="18.75" customHeight="1">
      <c r="A55" s="56"/>
      <c r="B55" s="57" t="s">
        <v>4</v>
      </c>
      <c r="D55" s="9"/>
      <c r="G55" s="58" t="s">
        <v>15</v>
      </c>
      <c r="I55" s="12"/>
      <c r="J55" s="12"/>
      <c r="K55" s="12"/>
      <c r="L55" s="12"/>
      <c r="P55" s="57"/>
    </row>
    <row r="56" spans="1:12" ht="18.75" customHeight="1">
      <c r="A56" s="56"/>
      <c r="B56" s="56"/>
      <c r="C56" s="9"/>
      <c r="D56" s="9"/>
      <c r="E56" s="9"/>
      <c r="F56" s="9"/>
      <c r="G56" s="9"/>
      <c r="H56" s="12"/>
      <c r="I56" s="12"/>
      <c r="J56" s="12"/>
      <c r="K56" s="12"/>
      <c r="L56" s="12"/>
    </row>
    <row r="58" ht="15.75">
      <c r="A58" s="1" t="s">
        <v>125</v>
      </c>
    </row>
    <row r="59" ht="15.75">
      <c r="A59" s="1" t="s">
        <v>126</v>
      </c>
    </row>
    <row r="87" spans="1:19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</sheetData>
  <sheetProtection/>
  <mergeCells count="57">
    <mergeCell ref="Q5:S5"/>
    <mergeCell ref="A10:Q10"/>
    <mergeCell ref="Q23:S23"/>
    <mergeCell ref="A52:J52"/>
    <mergeCell ref="Q21:S21"/>
    <mergeCell ref="Q24:S24"/>
    <mergeCell ref="D13:D15"/>
    <mergeCell ref="Q26:S26"/>
    <mergeCell ref="Q1:S1"/>
    <mergeCell ref="Q2:S2"/>
    <mergeCell ref="Q3:S3"/>
    <mergeCell ref="Q4:S4"/>
    <mergeCell ref="A9:Q9"/>
    <mergeCell ref="Q25:S25"/>
    <mergeCell ref="E13:E15"/>
    <mergeCell ref="Q20:S20"/>
    <mergeCell ref="O14:P14"/>
    <mergeCell ref="A11:Q11"/>
    <mergeCell ref="A54:E54"/>
    <mergeCell ref="A49:H49"/>
    <mergeCell ref="Q49:S49"/>
    <mergeCell ref="A50:J50"/>
    <mergeCell ref="A51:J51"/>
    <mergeCell ref="Q22:S22"/>
    <mergeCell ref="Q32:S32"/>
    <mergeCell ref="Q27:S27"/>
    <mergeCell ref="Q45:S45"/>
    <mergeCell ref="F13:F15"/>
    <mergeCell ref="Q18:S18"/>
    <mergeCell ref="G13:G15"/>
    <mergeCell ref="Q13:S15"/>
    <mergeCell ref="I14:J14"/>
    <mergeCell ref="A13:A15"/>
    <mergeCell ref="K14:L14"/>
    <mergeCell ref="M14:N14"/>
    <mergeCell ref="B13:B15"/>
    <mergeCell ref="C13:C15"/>
    <mergeCell ref="Q39:S39"/>
    <mergeCell ref="I13:P13"/>
    <mergeCell ref="H13:H15"/>
    <mergeCell ref="Q28:S28"/>
    <mergeCell ref="Q29:S29"/>
    <mergeCell ref="Q30:S30"/>
    <mergeCell ref="Q31:S31"/>
    <mergeCell ref="Q16:S16"/>
    <mergeCell ref="Q17:S17"/>
    <mergeCell ref="Q19:S19"/>
    <mergeCell ref="Q40:S40"/>
    <mergeCell ref="Q33:S33"/>
    <mergeCell ref="Q41:S41"/>
    <mergeCell ref="Q43:S43"/>
    <mergeCell ref="Q44:S44"/>
    <mergeCell ref="Q48:S48"/>
    <mergeCell ref="Q34:S34"/>
    <mergeCell ref="Q35:S35"/>
    <mergeCell ref="Q36:S36"/>
    <mergeCell ref="Q38:S3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admin</cp:lastModifiedBy>
  <cp:lastPrinted>2022-02-04T08:33:51Z</cp:lastPrinted>
  <dcterms:created xsi:type="dcterms:W3CDTF">2010-04-08T05:43:02Z</dcterms:created>
  <dcterms:modified xsi:type="dcterms:W3CDTF">2023-03-27T12:07:23Z</dcterms:modified>
  <cp:category/>
  <cp:version/>
  <cp:contentType/>
  <cp:contentStatus/>
</cp:coreProperties>
</file>